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ФЛЕШКА\10-дневка\"/>
    </mc:Choice>
  </mc:AlternateContent>
  <xr:revisionPtr revIDLastSave="0" documentId="13_ncr:1_{A4D8AE30-80B5-415B-A20A-08AF276EDE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7" i="1" l="1"/>
  <c r="N167" i="1"/>
  <c r="M167" i="1"/>
  <c r="L167" i="1"/>
  <c r="J167" i="1"/>
  <c r="I167" i="1"/>
  <c r="H167" i="1"/>
  <c r="G167" i="1"/>
  <c r="F167" i="1"/>
  <c r="E167" i="1"/>
  <c r="D167" i="1"/>
  <c r="C167" i="1"/>
  <c r="O161" i="1"/>
  <c r="N161" i="1"/>
  <c r="M161" i="1"/>
  <c r="L161" i="1"/>
  <c r="J161" i="1"/>
  <c r="I161" i="1"/>
  <c r="H161" i="1"/>
  <c r="G161" i="1"/>
  <c r="F161" i="1"/>
  <c r="E161" i="1"/>
  <c r="D161" i="1"/>
  <c r="C161" i="1"/>
  <c r="C155" i="1"/>
  <c r="D155" i="1"/>
  <c r="E155" i="1"/>
  <c r="F155" i="1"/>
  <c r="G155" i="1"/>
  <c r="H155" i="1"/>
  <c r="I155" i="1"/>
  <c r="J155" i="1"/>
  <c r="L155" i="1"/>
  <c r="M155" i="1"/>
  <c r="N155" i="1"/>
  <c r="N134" i="1" l="1"/>
  <c r="M134" i="1"/>
  <c r="L134" i="1"/>
  <c r="J134" i="1"/>
  <c r="I134" i="1"/>
  <c r="H134" i="1"/>
  <c r="G134" i="1"/>
  <c r="F134" i="1"/>
  <c r="E134" i="1"/>
  <c r="D134" i="1"/>
  <c r="O134" i="1"/>
  <c r="C134" i="1"/>
  <c r="O18" i="1" l="1"/>
  <c r="O80" i="1" l="1"/>
  <c r="N80" i="1"/>
  <c r="M80" i="1"/>
  <c r="L80" i="1"/>
  <c r="J80" i="1"/>
  <c r="I80" i="1"/>
  <c r="H80" i="1"/>
  <c r="G80" i="1"/>
  <c r="F80" i="1"/>
  <c r="E80" i="1"/>
  <c r="D80" i="1"/>
  <c r="C80" i="1"/>
  <c r="O74" i="1"/>
  <c r="N74" i="1"/>
  <c r="M74" i="1"/>
  <c r="L74" i="1"/>
  <c r="J74" i="1"/>
  <c r="I74" i="1"/>
  <c r="H74" i="1"/>
  <c r="G74" i="1"/>
  <c r="F74" i="1"/>
  <c r="E74" i="1"/>
  <c r="D74" i="1"/>
  <c r="C74" i="1"/>
  <c r="O67" i="1"/>
  <c r="N67" i="1"/>
  <c r="M67" i="1"/>
  <c r="L67" i="1"/>
  <c r="J67" i="1"/>
  <c r="I67" i="1"/>
  <c r="H67" i="1"/>
  <c r="G67" i="1"/>
  <c r="F67" i="1"/>
  <c r="E67" i="1"/>
  <c r="D67" i="1"/>
  <c r="C67" i="1"/>
  <c r="O60" i="1"/>
  <c r="N60" i="1"/>
  <c r="M60" i="1"/>
  <c r="L60" i="1"/>
  <c r="J60" i="1"/>
  <c r="I60" i="1"/>
  <c r="H60" i="1"/>
  <c r="G60" i="1"/>
  <c r="F60" i="1"/>
  <c r="E60" i="1"/>
  <c r="D60" i="1"/>
  <c r="C60" i="1"/>
  <c r="O53" i="1"/>
  <c r="N53" i="1"/>
  <c r="M53" i="1"/>
  <c r="L53" i="1"/>
  <c r="J53" i="1"/>
  <c r="I53" i="1"/>
  <c r="H53" i="1"/>
  <c r="G53" i="1"/>
  <c r="F53" i="1"/>
  <c r="E53" i="1"/>
  <c r="D53" i="1"/>
  <c r="C53" i="1"/>
  <c r="O46" i="1"/>
  <c r="N46" i="1"/>
  <c r="M46" i="1"/>
  <c r="L46" i="1"/>
  <c r="J46" i="1"/>
  <c r="I46" i="1"/>
  <c r="H46" i="1"/>
  <c r="G46" i="1"/>
  <c r="F46" i="1"/>
  <c r="E46" i="1"/>
  <c r="D46" i="1"/>
  <c r="C46" i="1"/>
  <c r="O39" i="1"/>
  <c r="N39" i="1"/>
  <c r="M39" i="1"/>
  <c r="L39" i="1"/>
  <c r="J39" i="1"/>
  <c r="I39" i="1"/>
  <c r="H39" i="1"/>
  <c r="G39" i="1"/>
  <c r="F39" i="1"/>
  <c r="E39" i="1"/>
  <c r="D39" i="1"/>
  <c r="C39" i="1"/>
  <c r="O32" i="1"/>
  <c r="N32" i="1"/>
  <c r="M32" i="1"/>
  <c r="L32" i="1"/>
  <c r="J32" i="1"/>
  <c r="I32" i="1"/>
  <c r="H32" i="1"/>
  <c r="G32" i="1"/>
  <c r="F32" i="1"/>
  <c r="E32" i="1"/>
  <c r="D32" i="1"/>
  <c r="C32" i="1"/>
  <c r="O25" i="1"/>
  <c r="N25" i="1"/>
  <c r="M25" i="1"/>
  <c r="L25" i="1"/>
  <c r="J25" i="1"/>
  <c r="I25" i="1"/>
  <c r="H25" i="1"/>
  <c r="G25" i="1"/>
  <c r="F25" i="1"/>
  <c r="E25" i="1"/>
  <c r="D25" i="1"/>
  <c r="C25" i="1"/>
  <c r="N18" i="1"/>
  <c r="M18" i="1"/>
  <c r="L18" i="1"/>
  <c r="J18" i="1"/>
  <c r="I18" i="1"/>
  <c r="H18" i="1"/>
  <c r="G18" i="1"/>
  <c r="F18" i="1"/>
  <c r="E18" i="1"/>
  <c r="D18" i="1"/>
  <c r="C18" i="1"/>
  <c r="D81" i="1" l="1"/>
  <c r="F81" i="1"/>
  <c r="F83" i="1" s="1"/>
  <c r="H81" i="1"/>
  <c r="J81" i="1"/>
  <c r="J83" i="1" s="1"/>
  <c r="M81" i="1"/>
  <c r="O81" i="1"/>
  <c r="C81" i="1"/>
  <c r="E81" i="1"/>
  <c r="E83" i="1" s="1"/>
  <c r="G81" i="1"/>
  <c r="G83" i="1" s="1"/>
  <c r="I81" i="1"/>
  <c r="I83" i="1" s="1"/>
  <c r="L81" i="1"/>
  <c r="L82" i="1" s="1"/>
  <c r="L84" i="1" s="1"/>
  <c r="N81" i="1"/>
  <c r="N83" i="1" s="1"/>
  <c r="D83" i="1"/>
  <c r="D82" i="1"/>
  <c r="D84" i="1" s="1"/>
  <c r="H83" i="1"/>
  <c r="H82" i="1"/>
  <c r="H84" i="1" s="1"/>
  <c r="M83" i="1"/>
  <c r="M82" i="1"/>
  <c r="M84" i="1" s="1"/>
  <c r="J82" i="1" l="1"/>
  <c r="J84" i="1" s="1"/>
  <c r="I82" i="1"/>
  <c r="I84" i="1" s="1"/>
  <c r="F82" i="1"/>
  <c r="F84" i="1" s="1"/>
  <c r="N82" i="1"/>
  <c r="N84" i="1" s="1"/>
  <c r="E82" i="1"/>
  <c r="E84" i="1" s="1"/>
  <c r="L83" i="1"/>
  <c r="G82" i="1"/>
  <c r="G84" i="1" s="1"/>
  <c r="J223" i="1"/>
  <c r="N145" i="1" l="1"/>
  <c r="M145" i="1"/>
  <c r="L145" i="1"/>
  <c r="J145" i="1"/>
  <c r="I145" i="1"/>
  <c r="H145" i="1"/>
  <c r="G145" i="1"/>
  <c r="F145" i="1"/>
  <c r="E145" i="1"/>
  <c r="D145" i="1"/>
  <c r="C145" i="1"/>
  <c r="O145" i="1"/>
  <c r="O257" i="1" l="1"/>
  <c r="O223" i="1"/>
  <c r="C195" i="1"/>
  <c r="D195" i="1"/>
  <c r="E195" i="1"/>
  <c r="F195" i="1"/>
  <c r="G195" i="1"/>
  <c r="H195" i="1"/>
  <c r="I195" i="1"/>
  <c r="J195" i="1"/>
  <c r="L195" i="1"/>
  <c r="M195" i="1"/>
  <c r="N195" i="1"/>
  <c r="O195" i="1"/>
  <c r="N257" i="1"/>
  <c r="M257" i="1"/>
  <c r="L257" i="1"/>
  <c r="J257" i="1"/>
  <c r="I257" i="1"/>
  <c r="H257" i="1"/>
  <c r="G257" i="1"/>
  <c r="F257" i="1"/>
  <c r="E257" i="1"/>
  <c r="D257" i="1"/>
  <c r="C257" i="1"/>
  <c r="N251" i="1"/>
  <c r="M251" i="1"/>
  <c r="L251" i="1"/>
  <c r="J251" i="1"/>
  <c r="I251" i="1"/>
  <c r="H251" i="1"/>
  <c r="G251" i="1"/>
  <c r="F251" i="1"/>
  <c r="E251" i="1"/>
  <c r="D251" i="1"/>
  <c r="C251" i="1"/>
  <c r="N244" i="1"/>
  <c r="M244" i="1"/>
  <c r="L244" i="1"/>
  <c r="J244" i="1"/>
  <c r="I244" i="1"/>
  <c r="H244" i="1"/>
  <c r="G244" i="1"/>
  <c r="F244" i="1"/>
  <c r="E244" i="1"/>
  <c r="D244" i="1"/>
  <c r="C244" i="1"/>
  <c r="N237" i="1"/>
  <c r="M237" i="1"/>
  <c r="L237" i="1"/>
  <c r="J237" i="1"/>
  <c r="I237" i="1"/>
  <c r="H237" i="1"/>
  <c r="G237" i="1"/>
  <c r="F237" i="1"/>
  <c r="E237" i="1"/>
  <c r="D237" i="1"/>
  <c r="C237" i="1"/>
  <c r="N230" i="1"/>
  <c r="M230" i="1"/>
  <c r="L230" i="1"/>
  <c r="J230" i="1"/>
  <c r="I230" i="1"/>
  <c r="H230" i="1"/>
  <c r="G230" i="1"/>
  <c r="F230" i="1"/>
  <c r="E230" i="1"/>
  <c r="D230" i="1"/>
  <c r="C230" i="1"/>
  <c r="N223" i="1"/>
  <c r="M223" i="1"/>
  <c r="L223" i="1"/>
  <c r="I223" i="1"/>
  <c r="H223" i="1"/>
  <c r="G223" i="1"/>
  <c r="F223" i="1"/>
  <c r="E223" i="1"/>
  <c r="D223" i="1"/>
  <c r="C223" i="1"/>
  <c r="N216" i="1"/>
  <c r="M216" i="1"/>
  <c r="L216" i="1"/>
  <c r="J216" i="1"/>
  <c r="I216" i="1"/>
  <c r="H216" i="1"/>
  <c r="G216" i="1"/>
  <c r="F216" i="1"/>
  <c r="E216" i="1"/>
  <c r="D216" i="1"/>
  <c r="C216" i="1"/>
  <c r="N209" i="1"/>
  <c r="M209" i="1"/>
  <c r="L209" i="1"/>
  <c r="I209" i="1"/>
  <c r="H209" i="1"/>
  <c r="G209" i="1"/>
  <c r="F209" i="1"/>
  <c r="E209" i="1"/>
  <c r="D209" i="1"/>
  <c r="C209" i="1"/>
  <c r="J209" i="1"/>
  <c r="N202" i="1"/>
  <c r="M202" i="1"/>
  <c r="L202" i="1"/>
  <c r="J202" i="1"/>
  <c r="I202" i="1"/>
  <c r="H202" i="1"/>
  <c r="G202" i="1"/>
  <c r="F202" i="1"/>
  <c r="E202" i="1"/>
  <c r="D202" i="1"/>
  <c r="C202" i="1"/>
  <c r="O251" i="1"/>
  <c r="O244" i="1"/>
  <c r="O237" i="1"/>
  <c r="O230" i="1"/>
  <c r="O216" i="1"/>
  <c r="O209" i="1"/>
  <c r="O202" i="1"/>
  <c r="O258" i="1" l="1"/>
  <c r="M258" i="1"/>
  <c r="M260" i="1" s="1"/>
  <c r="F258" i="1"/>
  <c r="F259" i="1" s="1"/>
  <c r="F261" i="1" s="1"/>
  <c r="H258" i="1"/>
  <c r="H260" i="1" s="1"/>
  <c r="D258" i="1"/>
  <c r="D259" i="1" s="1"/>
  <c r="D261" i="1" s="1"/>
  <c r="J258" i="1"/>
  <c r="J260" i="1" s="1"/>
  <c r="C258" i="1"/>
  <c r="E258" i="1"/>
  <c r="E259" i="1" s="1"/>
  <c r="E261" i="1" s="1"/>
  <c r="G258" i="1"/>
  <c r="G259" i="1" s="1"/>
  <c r="G261" i="1" s="1"/>
  <c r="I258" i="1"/>
  <c r="I260" i="1" s="1"/>
  <c r="L258" i="1"/>
  <c r="L259" i="1" s="1"/>
  <c r="L261" i="1" s="1"/>
  <c r="N258" i="1"/>
  <c r="N260" i="1" s="1"/>
  <c r="D260" i="1"/>
  <c r="E260" i="1"/>
  <c r="F260" i="1"/>
  <c r="H259" i="1"/>
  <c r="H261" i="1" s="1"/>
  <c r="C122" i="1"/>
  <c r="D122" i="1"/>
  <c r="E122" i="1"/>
  <c r="F122" i="1"/>
  <c r="G122" i="1"/>
  <c r="H122" i="1"/>
  <c r="I122" i="1"/>
  <c r="J122" i="1"/>
  <c r="L122" i="1"/>
  <c r="M122" i="1"/>
  <c r="N122" i="1"/>
  <c r="O122" i="1"/>
  <c r="C129" i="1"/>
  <c r="D129" i="1"/>
  <c r="E129" i="1"/>
  <c r="F129" i="1"/>
  <c r="G129" i="1"/>
  <c r="H129" i="1"/>
  <c r="I129" i="1"/>
  <c r="J129" i="1"/>
  <c r="L129" i="1"/>
  <c r="M129" i="1"/>
  <c r="N129" i="1"/>
  <c r="O129" i="1"/>
  <c r="C140" i="1"/>
  <c r="D140" i="1"/>
  <c r="E140" i="1"/>
  <c r="F140" i="1"/>
  <c r="G140" i="1"/>
  <c r="H140" i="1"/>
  <c r="I140" i="1"/>
  <c r="J140" i="1"/>
  <c r="L140" i="1"/>
  <c r="M140" i="1"/>
  <c r="N140" i="1"/>
  <c r="O140" i="1"/>
  <c r="C150" i="1"/>
  <c r="D150" i="1"/>
  <c r="E150" i="1"/>
  <c r="F150" i="1"/>
  <c r="G150" i="1"/>
  <c r="H150" i="1"/>
  <c r="I150" i="1"/>
  <c r="J150" i="1"/>
  <c r="L150" i="1"/>
  <c r="M150" i="1"/>
  <c r="N150" i="1"/>
  <c r="O150" i="1"/>
  <c r="O155" i="1"/>
  <c r="C171" i="1"/>
  <c r="D171" i="1"/>
  <c r="E171" i="1"/>
  <c r="F171" i="1"/>
  <c r="G171" i="1"/>
  <c r="H171" i="1"/>
  <c r="I171" i="1"/>
  <c r="J171" i="1"/>
  <c r="L171" i="1"/>
  <c r="M171" i="1"/>
  <c r="N171" i="1"/>
  <c r="O171" i="1"/>
  <c r="O172" i="1" l="1"/>
  <c r="G260" i="1"/>
  <c r="M259" i="1"/>
  <c r="M261" i="1" s="1"/>
  <c r="J259" i="1"/>
  <c r="J261" i="1" s="1"/>
  <c r="N259" i="1"/>
  <c r="N261" i="1" s="1"/>
  <c r="I259" i="1"/>
  <c r="I261" i="1" s="1"/>
  <c r="L260" i="1"/>
  <c r="H172" i="1"/>
  <c r="H173" i="1" s="1"/>
  <c r="N172" i="1"/>
  <c r="N174" i="1" s="1"/>
  <c r="I172" i="1"/>
  <c r="I173" i="1" s="1"/>
  <c r="E172" i="1"/>
  <c r="E173" i="1" s="1"/>
  <c r="M172" i="1"/>
  <c r="M173" i="1" s="1"/>
  <c r="D172" i="1"/>
  <c r="D173" i="1" s="1"/>
  <c r="L172" i="1"/>
  <c r="L173" i="1" s="1"/>
  <c r="G172" i="1"/>
  <c r="G173" i="1" s="1"/>
  <c r="J172" i="1"/>
  <c r="J173" i="1" s="1"/>
  <c r="F172" i="1"/>
  <c r="F174" i="1" s="1"/>
  <c r="L174" i="1" l="1"/>
  <c r="M174" i="1"/>
  <c r="H174" i="1"/>
  <c r="E174" i="1"/>
  <c r="J174" i="1"/>
  <c r="D174" i="1"/>
  <c r="N173" i="1"/>
  <c r="I174" i="1"/>
  <c r="F173" i="1"/>
  <c r="G174" i="1"/>
</calcChain>
</file>

<file path=xl/sharedStrings.xml><?xml version="1.0" encoding="utf-8"?>
<sst xmlns="http://schemas.openxmlformats.org/spreadsheetml/2006/main" count="315" uniqueCount="94">
  <si>
    <t>Утверждаю:</t>
  </si>
  <si>
    <t>Директор МБОУ "Сигнальненская СОШ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</si>
  <si>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</si>
  <si>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Наименование блюд</t>
  </si>
  <si>
    <t>Выход блюд</t>
  </si>
  <si>
    <t xml:space="preserve">Энергетическая ценность </t>
  </si>
  <si>
    <t>Белки  г</t>
  </si>
  <si>
    <t>Жиры  г</t>
  </si>
  <si>
    <t>Углеводы г</t>
  </si>
  <si>
    <t>Витамины</t>
  </si>
  <si>
    <t>B 1</t>
  </si>
  <si>
    <t>C</t>
  </si>
  <si>
    <t>Минералы</t>
  </si>
  <si>
    <t>Магний</t>
  </si>
  <si>
    <t>Железо</t>
  </si>
  <si>
    <t>Стоимость</t>
  </si>
  <si>
    <t>руб.</t>
  </si>
  <si>
    <t>г</t>
  </si>
  <si>
    <t>Ккал   г</t>
  </si>
  <si>
    <t>Икра кабачковая</t>
  </si>
  <si>
    <t>Кальций</t>
  </si>
  <si>
    <t>№дня</t>
  </si>
  <si>
    <t>Рис отварной</t>
  </si>
  <si>
    <t>Хлеб белгородский</t>
  </si>
  <si>
    <t>ИТОГО:</t>
  </si>
  <si>
    <t>Щи из свежей капусты с картофелем</t>
  </si>
  <si>
    <t>Пюре картофельное</t>
  </si>
  <si>
    <t>Кисель</t>
  </si>
  <si>
    <t>А</t>
  </si>
  <si>
    <t>Суп картофельный с макаронными изд.</t>
  </si>
  <si>
    <t>Каша гречневая рассыпчатая</t>
  </si>
  <si>
    <t>Компот из кураги</t>
  </si>
  <si>
    <t>4день</t>
  </si>
  <si>
    <t>Борщ с капустой и сметаной</t>
  </si>
  <si>
    <t>5день</t>
  </si>
  <si>
    <t>Картофель отварной</t>
  </si>
  <si>
    <t>Чай с лимином и сахаром</t>
  </si>
  <si>
    <t>Чай с сахаром</t>
  </si>
  <si>
    <t>10день</t>
  </si>
  <si>
    <t>Борщ "Сибирский"</t>
  </si>
  <si>
    <t>Котлета говяжья</t>
  </si>
  <si>
    <t>Макаронные изделия отварные</t>
  </si>
  <si>
    <t>Птица отварная</t>
  </si>
  <si>
    <t>Всего за 10 дней:</t>
  </si>
  <si>
    <t>По норме за 1 день (max)</t>
  </si>
  <si>
    <t>В среднем за 1 день: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</si>
  <si>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завтраков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</si>
  <si>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Масло сливочное</t>
  </si>
  <si>
    <t>Омлет натуральный</t>
  </si>
  <si>
    <t>Картофельное пюре</t>
  </si>
  <si>
    <t>Какао с молоком</t>
  </si>
  <si>
    <t>Макаронные изделия</t>
  </si>
  <si>
    <t>Чай с лимоном и сахаром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</si>
  <si>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1</t>
    </r>
    <r>
      <rPr>
        <b/>
        <i/>
        <u/>
        <sz val="13"/>
        <color theme="1"/>
        <rFont val="Times New Roman"/>
        <family val="1"/>
        <charset val="204"/>
      </rPr>
      <t xml:space="preserve"> - 4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</si>
  <si>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Суп гороховый с гренками</t>
  </si>
  <si>
    <t xml:space="preserve">Суп из овощей </t>
  </si>
  <si>
    <t>Кофе на молоке</t>
  </si>
  <si>
    <t>5 день</t>
  </si>
  <si>
    <t>6 день</t>
  </si>
  <si>
    <t>7 день</t>
  </si>
  <si>
    <t>8 день</t>
  </si>
  <si>
    <t>9 день</t>
  </si>
  <si>
    <t>1 день</t>
  </si>
  <si>
    <t>2 день</t>
  </si>
  <si>
    <t>3 день</t>
  </si>
  <si>
    <t>4 день</t>
  </si>
  <si>
    <t>Компот из смеси сухофруктов</t>
  </si>
  <si>
    <t>Рассольник Ленинградский</t>
  </si>
  <si>
    <t>Котлета рыбная запеченная</t>
  </si>
  <si>
    <t>Горошек зелный</t>
  </si>
  <si>
    <t>Котлеты рубленые из птици</t>
  </si>
  <si>
    <t>Суп Харчо</t>
  </si>
  <si>
    <t>Апельсин</t>
  </si>
  <si>
    <t>Суп рисовый с курой</t>
  </si>
  <si>
    <t>Уха Ростовская</t>
  </si>
  <si>
    <t>Голубцы ленивые (из говядины)</t>
  </si>
  <si>
    <t>Молоко сгущенное</t>
  </si>
  <si>
    <t>_________________Ф.Л. Филянин</t>
  </si>
  <si>
    <t>10 день</t>
  </si>
  <si>
    <t>Компот из апельсин и яблок</t>
  </si>
  <si>
    <t>Хлеб пшеничный</t>
  </si>
  <si>
    <t>"____"___________________2023г.</t>
  </si>
  <si>
    <t>Запеканка из рыбы</t>
  </si>
  <si>
    <t>Запеканка картофельная с мясом</t>
  </si>
  <si>
    <t>2023 - 2024 учебный год.</t>
  </si>
  <si>
    <t>Соте из рыбы с молочным соусом</t>
  </si>
  <si>
    <t>150/50</t>
  </si>
  <si>
    <t>100/30</t>
  </si>
  <si>
    <t>Яблоко</t>
  </si>
  <si>
    <t>80/50</t>
  </si>
  <si>
    <t>100/50</t>
  </si>
  <si>
    <t>Гуляш из говядины</t>
  </si>
  <si>
    <t>Фрикадельки из говядины в т/с</t>
  </si>
  <si>
    <t>Вареники ленивые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</si>
</sst>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0" xfId="0" applyFont="1" applyAlignment="1"/>
    <xf numFmtId="0" fontId="2" fillId="0" borderId="0" xfId="0" applyFont="1" applyBorder="1" applyAlignment="1">
      <alignment vertical="top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28" xfId="0" applyFont="1" applyFill="1" applyBorder="1"/>
    <xf numFmtId="0" fontId="2" fillId="0" borderId="29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0" borderId="30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4" xfId="0" applyFont="1" applyFill="1" applyBorder="1"/>
    <xf numFmtId="0" fontId="2" fillId="0" borderId="3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right"/>
    </xf>
    <xf numFmtId="0" fontId="2" fillId="0" borderId="38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Fill="1" applyBorder="1"/>
    <xf numFmtId="0" fontId="2" fillId="0" borderId="2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top" textRotation="255"/>
    </xf>
    <xf numFmtId="0" fontId="6" fillId="0" borderId="14" xfId="0" applyFont="1" applyFill="1" applyBorder="1" applyAlignment="1">
      <alignment horizontal="left"/>
    </xf>
    <xf numFmtId="0" fontId="2" fillId="0" borderId="13" xfId="0" applyFont="1" applyFill="1" applyBorder="1" applyAlignment="1">
      <alignment vertical="top" textRotation="255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textRotation="255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2" fillId="0" borderId="1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top" textRotation="255"/>
    </xf>
    <xf numFmtId="0" fontId="6" fillId="0" borderId="13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top" textRotation="255"/>
    </xf>
    <xf numFmtId="0" fontId="6" fillId="0" borderId="0" xfId="0" applyFont="1" applyFill="1" applyBorder="1" applyAlignment="1">
      <alignment vertical="top" textRotation="255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textRotation="255"/>
    </xf>
    <xf numFmtId="2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 textRotation="255"/>
    </xf>
    <xf numFmtId="0" fontId="6" fillId="0" borderId="25" xfId="0" applyFont="1" applyFill="1" applyBorder="1" applyAlignment="1">
      <alignment horizontal="center" vertical="top" textRotation="255"/>
    </xf>
    <xf numFmtId="0" fontId="6" fillId="0" borderId="22" xfId="0" applyFont="1" applyFill="1" applyBorder="1" applyAlignment="1">
      <alignment horizontal="center" vertical="top" textRotation="255"/>
    </xf>
    <xf numFmtId="0" fontId="6" fillId="0" borderId="18" xfId="0" applyFont="1" applyFill="1" applyBorder="1" applyAlignment="1">
      <alignment horizontal="center" vertical="top" textRotation="255"/>
    </xf>
    <xf numFmtId="0" fontId="6" fillId="0" borderId="19" xfId="0" applyFont="1" applyFill="1" applyBorder="1" applyAlignment="1">
      <alignment horizontal="center" vertical="top" textRotation="255"/>
    </xf>
    <xf numFmtId="0" fontId="6" fillId="0" borderId="20" xfId="0" applyFont="1" applyFill="1" applyBorder="1" applyAlignment="1">
      <alignment horizontal="center" vertical="top" textRotation="255"/>
    </xf>
    <xf numFmtId="0" fontId="2" fillId="0" borderId="21" xfId="0" applyFont="1" applyFill="1" applyBorder="1" applyAlignment="1">
      <alignment vertical="center" textRotation="255"/>
    </xf>
    <xf numFmtId="0" fontId="2" fillId="0" borderId="22" xfId="0" applyFont="1" applyFill="1" applyBorder="1" applyAlignment="1">
      <alignment vertical="center" textRotation="255"/>
    </xf>
    <xf numFmtId="0" fontId="2" fillId="0" borderId="3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21" xfId="0" applyFont="1" applyFill="1" applyBorder="1" applyAlignment="1">
      <alignment horizontal="center" vertical="top" textRotation="255"/>
    </xf>
    <xf numFmtId="0" fontId="8" fillId="0" borderId="25" xfId="0" applyFont="1" applyFill="1" applyBorder="1" applyAlignment="1">
      <alignment horizontal="center" vertical="top" textRotation="255"/>
    </xf>
    <xf numFmtId="0" fontId="8" fillId="0" borderId="22" xfId="0" applyFont="1" applyFill="1" applyBorder="1" applyAlignment="1">
      <alignment horizontal="center" vertical="top" textRotation="255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top" textRotation="255"/>
    </xf>
    <xf numFmtId="0" fontId="7" fillId="0" borderId="22" xfId="0" applyFont="1" applyFill="1" applyBorder="1" applyAlignment="1">
      <alignment horizontal="center" vertical="top" textRotation="255"/>
    </xf>
    <xf numFmtId="0" fontId="6" fillId="0" borderId="3" xfId="0" applyFont="1" applyFill="1" applyBorder="1" applyAlignment="1">
      <alignment horizontal="center" vertical="top" textRotation="255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C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8"/>
  <sheetViews>
    <sheetView tabSelected="1" view="pageLayout" zoomScaleNormal="100" zoomScaleSheetLayoutView="70" workbookViewId="0">
      <selection activeCell="B2" sqref="B2"/>
    </sheetView>
  </sheetViews>
  <sheetFormatPr defaultRowHeight="15" x14ac:dyDescent="0.25"/>
  <cols>
    <col min="1" max="1" width="5" customWidth="1"/>
    <col min="2" max="2" width="38.85546875" customWidth="1"/>
    <col min="3" max="3" width="7.42578125" customWidth="1"/>
    <col min="4" max="5" width="7.5703125" customWidth="1"/>
    <col min="6" max="6" width="10.28515625" customWidth="1"/>
    <col min="7" max="7" width="8.140625" customWidth="1"/>
    <col min="8" max="8" width="7.7109375" customWidth="1"/>
    <col min="9" max="9" width="6.7109375" customWidth="1"/>
    <col min="10" max="10" width="4" customWidth="1"/>
    <col min="11" max="11" width="2.5703125" customWidth="1"/>
    <col min="12" max="12" width="9" customWidth="1"/>
    <col min="13" max="14" width="7.5703125" customWidth="1"/>
    <col min="15" max="15" width="10.85546875" customWidth="1"/>
    <col min="16" max="16" width="6.140625" customWidth="1"/>
  </cols>
  <sheetData>
    <row r="1" spans="1:15" ht="16.5" x14ac:dyDescent="0.25">
      <c r="I1" s="143" t="s">
        <v>0</v>
      </c>
      <c r="J1" s="143"/>
      <c r="K1" s="143"/>
      <c r="L1" s="143"/>
      <c r="M1" s="143"/>
      <c r="N1" s="3"/>
      <c r="O1" s="3"/>
    </row>
    <row r="2" spans="1:15" ht="16.5" x14ac:dyDescent="0.25">
      <c r="B2" s="6"/>
      <c r="I2" s="143" t="s">
        <v>1</v>
      </c>
      <c r="J2" s="143"/>
      <c r="K2" s="143"/>
      <c r="L2" s="143"/>
      <c r="M2" s="143"/>
      <c r="N2" s="143"/>
      <c r="O2" s="143"/>
    </row>
    <row r="3" spans="1:15" ht="16.5" x14ac:dyDescent="0.25">
      <c r="B3" s="67"/>
      <c r="I3" s="144" t="s">
        <v>77</v>
      </c>
      <c r="J3" s="144"/>
      <c r="K3" s="144"/>
      <c r="L3" s="144"/>
      <c r="M3" s="144"/>
      <c r="N3" s="144"/>
      <c r="O3" s="144"/>
    </row>
    <row r="4" spans="1:15" ht="16.5" x14ac:dyDescent="0.25">
      <c r="I4" s="144" t="s">
        <v>81</v>
      </c>
      <c r="J4" s="144"/>
      <c r="K4" s="144"/>
      <c r="L4" s="144"/>
      <c r="M4" s="144"/>
      <c r="N4" s="144"/>
      <c r="O4" s="144"/>
    </row>
    <row r="6" spans="1:15" ht="17.25" x14ac:dyDescent="0.3">
      <c r="A6" s="109" t="s">
        <v>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5" ht="16.5" x14ac:dyDescent="0.25">
      <c r="E7" s="109" t="s">
        <v>84</v>
      </c>
      <c r="F7" s="109"/>
      <c r="G7" s="109"/>
      <c r="H7" s="109"/>
    </row>
    <row r="8" spans="1:15" ht="15.75" thickBot="1" x14ac:dyDescent="0.3">
      <c r="A8" s="1"/>
      <c r="B8" s="1"/>
    </row>
    <row r="9" spans="1:15" ht="32.25" thickBot="1" x14ac:dyDescent="0.3">
      <c r="A9" s="131" t="s">
        <v>21</v>
      </c>
      <c r="B9" s="119" t="s">
        <v>3</v>
      </c>
      <c r="C9" s="44" t="s">
        <v>4</v>
      </c>
      <c r="D9" s="110" t="s">
        <v>5</v>
      </c>
      <c r="E9" s="133"/>
      <c r="F9" s="133"/>
      <c r="G9" s="111"/>
      <c r="H9" s="110" t="s">
        <v>9</v>
      </c>
      <c r="I9" s="133"/>
      <c r="J9" s="133"/>
      <c r="K9" s="111"/>
      <c r="L9" s="110" t="s">
        <v>12</v>
      </c>
      <c r="M9" s="133"/>
      <c r="N9" s="111"/>
      <c r="O9" s="45" t="s">
        <v>15</v>
      </c>
    </row>
    <row r="10" spans="1:15" ht="32.25" thickBot="1" x14ac:dyDescent="0.3">
      <c r="A10" s="132"/>
      <c r="B10" s="120"/>
      <c r="C10" s="46" t="s">
        <v>17</v>
      </c>
      <c r="D10" s="47" t="s">
        <v>6</v>
      </c>
      <c r="E10" s="47" t="s">
        <v>7</v>
      </c>
      <c r="F10" s="48" t="s">
        <v>8</v>
      </c>
      <c r="G10" s="49" t="s">
        <v>18</v>
      </c>
      <c r="H10" s="50" t="s">
        <v>10</v>
      </c>
      <c r="I10" s="50" t="s">
        <v>11</v>
      </c>
      <c r="J10" s="110" t="s">
        <v>28</v>
      </c>
      <c r="K10" s="111"/>
      <c r="L10" s="50" t="s">
        <v>20</v>
      </c>
      <c r="M10" s="50" t="s">
        <v>13</v>
      </c>
      <c r="N10" s="50" t="s">
        <v>14</v>
      </c>
      <c r="O10" s="50" t="s">
        <v>16</v>
      </c>
    </row>
    <row r="11" spans="1:15" ht="15.75" x14ac:dyDescent="0.25">
      <c r="A11" s="128" t="s">
        <v>62</v>
      </c>
      <c r="B11" s="17" t="s">
        <v>19</v>
      </c>
      <c r="C11" s="21">
        <v>30</v>
      </c>
      <c r="D11" s="21">
        <v>1.1399999999999999</v>
      </c>
      <c r="E11" s="21">
        <v>5.34</v>
      </c>
      <c r="F11" s="21">
        <v>4.62</v>
      </c>
      <c r="G11" s="51">
        <v>71.400000000000006</v>
      </c>
      <c r="H11" s="52">
        <v>1.2E-2</v>
      </c>
      <c r="I11" s="21">
        <v>4.2</v>
      </c>
      <c r="J11" s="112">
        <v>0</v>
      </c>
      <c r="K11" s="113"/>
      <c r="L11" s="51">
        <v>24.6</v>
      </c>
      <c r="M11" s="21">
        <v>9</v>
      </c>
      <c r="N11" s="51">
        <v>0.42</v>
      </c>
      <c r="O11" s="33">
        <v>5.85</v>
      </c>
    </row>
    <row r="12" spans="1:15" ht="15.75" x14ac:dyDescent="0.25">
      <c r="A12" s="129"/>
      <c r="B12" s="18" t="s">
        <v>25</v>
      </c>
      <c r="C12" s="55">
        <v>250</v>
      </c>
      <c r="D12" s="55">
        <v>1.75</v>
      </c>
      <c r="E12" s="70">
        <v>4.8899999999999997</v>
      </c>
      <c r="F12" s="55">
        <v>8.49</v>
      </c>
      <c r="G12" s="70">
        <v>84.75</v>
      </c>
      <c r="H12" s="55">
        <v>0.06</v>
      </c>
      <c r="I12" s="55">
        <v>18.46</v>
      </c>
      <c r="J12" s="107">
        <v>0</v>
      </c>
      <c r="K12" s="108"/>
      <c r="L12" s="55">
        <v>43.33</v>
      </c>
      <c r="M12" s="55">
        <v>22.25</v>
      </c>
      <c r="N12" s="55">
        <v>0.8</v>
      </c>
      <c r="O12" s="34">
        <v>15.57</v>
      </c>
    </row>
    <row r="13" spans="1:15" ht="15.75" x14ac:dyDescent="0.25">
      <c r="A13" s="129"/>
      <c r="B13" s="18" t="s">
        <v>91</v>
      </c>
      <c r="C13" s="55">
        <v>100</v>
      </c>
      <c r="D13" s="70">
        <v>23.8</v>
      </c>
      <c r="E13" s="55">
        <v>19.52</v>
      </c>
      <c r="F13" s="55">
        <v>5.74</v>
      </c>
      <c r="G13" s="53">
        <v>203</v>
      </c>
      <c r="H13" s="55">
        <v>0.21</v>
      </c>
      <c r="I13" s="55">
        <v>1.54</v>
      </c>
      <c r="J13" s="107">
        <v>0</v>
      </c>
      <c r="K13" s="108"/>
      <c r="L13" s="70">
        <v>29.4</v>
      </c>
      <c r="M13" s="55">
        <v>31.39</v>
      </c>
      <c r="N13" s="70">
        <v>2.8</v>
      </c>
      <c r="O13" s="34">
        <v>55.48</v>
      </c>
    </row>
    <row r="14" spans="1:15" ht="15.75" x14ac:dyDescent="0.25">
      <c r="A14" s="129"/>
      <c r="B14" s="18" t="s">
        <v>22</v>
      </c>
      <c r="C14" s="55">
        <v>180</v>
      </c>
      <c r="D14" s="55">
        <v>4.92</v>
      </c>
      <c r="E14" s="55">
        <v>7.59</v>
      </c>
      <c r="F14" s="55">
        <v>35.729999999999997</v>
      </c>
      <c r="G14" s="55">
        <v>236.91</v>
      </c>
      <c r="H14" s="55">
        <v>0.22</v>
      </c>
      <c r="I14" s="55">
        <v>2.4700000000000002</v>
      </c>
      <c r="J14" s="107">
        <v>0.03</v>
      </c>
      <c r="K14" s="108"/>
      <c r="L14" s="55">
        <v>50.82</v>
      </c>
      <c r="M14" s="55">
        <v>64.319999999999993</v>
      </c>
      <c r="N14" s="55">
        <v>1.36</v>
      </c>
      <c r="O14" s="34">
        <v>7.18</v>
      </c>
    </row>
    <row r="15" spans="1:15" ht="15.75" x14ac:dyDescent="0.25">
      <c r="A15" s="129"/>
      <c r="B15" s="18" t="s">
        <v>66</v>
      </c>
      <c r="C15" s="55">
        <v>200</v>
      </c>
      <c r="D15" s="55">
        <v>0.04</v>
      </c>
      <c r="E15" s="55">
        <v>0</v>
      </c>
      <c r="F15" s="55">
        <v>24.76</v>
      </c>
      <c r="G15" s="70">
        <v>94.2</v>
      </c>
      <c r="H15" s="55">
        <v>0.01</v>
      </c>
      <c r="I15" s="55">
        <v>1.08</v>
      </c>
      <c r="J15" s="107">
        <v>0</v>
      </c>
      <c r="K15" s="108"/>
      <c r="L15" s="70">
        <v>6.4</v>
      </c>
      <c r="M15" s="55">
        <v>0</v>
      </c>
      <c r="N15" s="55">
        <v>0.18</v>
      </c>
      <c r="O15" s="34">
        <v>10.029999999999999</v>
      </c>
    </row>
    <row r="16" spans="1:15" ht="15.75" x14ac:dyDescent="0.25">
      <c r="A16" s="129"/>
      <c r="B16" s="18" t="s">
        <v>80</v>
      </c>
      <c r="C16" s="55">
        <v>40</v>
      </c>
      <c r="D16" s="55">
        <v>3.16</v>
      </c>
      <c r="E16" s="55">
        <v>0.4</v>
      </c>
      <c r="F16" s="55">
        <v>19.239999999999998</v>
      </c>
      <c r="G16" s="55">
        <v>95.6</v>
      </c>
      <c r="H16" s="55">
        <v>0</v>
      </c>
      <c r="I16" s="55">
        <v>0</v>
      </c>
      <c r="J16" s="107">
        <v>0</v>
      </c>
      <c r="K16" s="108"/>
      <c r="L16" s="55">
        <v>9.1999999999999993</v>
      </c>
      <c r="M16" s="55">
        <v>13.2</v>
      </c>
      <c r="N16" s="55">
        <v>0.8</v>
      </c>
      <c r="O16" s="95">
        <v>2.9</v>
      </c>
    </row>
    <row r="17" spans="1:15" ht="16.5" thickBot="1" x14ac:dyDescent="0.3">
      <c r="A17" s="129"/>
      <c r="B17" s="22" t="s">
        <v>23</v>
      </c>
      <c r="C17" s="54">
        <v>30</v>
      </c>
      <c r="D17" s="54">
        <v>1.96</v>
      </c>
      <c r="E17" s="54">
        <v>0.4</v>
      </c>
      <c r="F17" s="54">
        <v>18.399999999999999</v>
      </c>
      <c r="G17" s="54">
        <v>88</v>
      </c>
      <c r="H17" s="54">
        <v>0</v>
      </c>
      <c r="I17" s="54">
        <v>0</v>
      </c>
      <c r="J17" s="118">
        <v>0</v>
      </c>
      <c r="K17" s="118"/>
      <c r="L17" s="54">
        <v>7.2</v>
      </c>
      <c r="M17" s="54">
        <v>8</v>
      </c>
      <c r="N17" s="54">
        <v>1.1599999999999999</v>
      </c>
      <c r="O17" s="35">
        <v>2.99</v>
      </c>
    </row>
    <row r="18" spans="1:15" ht="16.5" thickBot="1" x14ac:dyDescent="0.3">
      <c r="A18" s="130"/>
      <c r="B18" s="20" t="s">
        <v>24</v>
      </c>
      <c r="C18" s="56">
        <f t="shared" ref="C18:J18" si="0">SUM(C11:C17)</f>
        <v>830</v>
      </c>
      <c r="D18" s="56">
        <f t="shared" si="0"/>
        <v>36.770000000000003</v>
      </c>
      <c r="E18" s="56">
        <f t="shared" si="0"/>
        <v>38.14</v>
      </c>
      <c r="F18" s="56">
        <f t="shared" si="0"/>
        <v>116.97999999999999</v>
      </c>
      <c r="G18" s="57">
        <f t="shared" si="0"/>
        <v>873.86</v>
      </c>
      <c r="H18" s="58">
        <f t="shared" si="0"/>
        <v>0.51200000000000001</v>
      </c>
      <c r="I18" s="56">
        <f t="shared" si="0"/>
        <v>27.75</v>
      </c>
      <c r="J18" s="105">
        <f t="shared" si="0"/>
        <v>0.03</v>
      </c>
      <c r="K18" s="106"/>
      <c r="L18" s="57">
        <f>SUM(L11:L17)</f>
        <v>170.95</v>
      </c>
      <c r="M18" s="56">
        <f>SUM(M11:M17)</f>
        <v>148.16</v>
      </c>
      <c r="N18" s="57">
        <f>SUM(N11:N17)</f>
        <v>7.52</v>
      </c>
      <c r="O18" s="36">
        <f>SUM(O11:O17)</f>
        <v>100.00000000000001</v>
      </c>
    </row>
    <row r="19" spans="1:15" ht="15.75" x14ac:dyDescent="0.25">
      <c r="A19" s="129" t="s">
        <v>63</v>
      </c>
      <c r="B19" s="18" t="s">
        <v>73</v>
      </c>
      <c r="C19" s="55">
        <v>250</v>
      </c>
      <c r="D19" s="55">
        <v>1.75</v>
      </c>
      <c r="E19" s="55">
        <v>4.8899999999999997</v>
      </c>
      <c r="F19" s="55">
        <v>8.49</v>
      </c>
      <c r="G19" s="55">
        <v>84.75</v>
      </c>
      <c r="H19" s="55">
        <v>0.06</v>
      </c>
      <c r="I19" s="55">
        <v>18.46</v>
      </c>
      <c r="J19" s="107">
        <v>0</v>
      </c>
      <c r="K19" s="108"/>
      <c r="L19" s="55">
        <v>24.98</v>
      </c>
      <c r="M19" s="55">
        <v>29.45</v>
      </c>
      <c r="N19" s="70">
        <v>1.24</v>
      </c>
      <c r="O19" s="34">
        <v>14.06</v>
      </c>
    </row>
    <row r="20" spans="1:15" ht="15.75" x14ac:dyDescent="0.25">
      <c r="A20" s="129"/>
      <c r="B20" s="18" t="s">
        <v>82</v>
      </c>
      <c r="C20" s="55">
        <v>100</v>
      </c>
      <c r="D20" s="55">
        <v>10</v>
      </c>
      <c r="E20" s="55">
        <v>3</v>
      </c>
      <c r="F20" s="55">
        <v>2.4</v>
      </c>
      <c r="G20" s="55">
        <v>78</v>
      </c>
      <c r="H20" s="55">
        <v>0.05</v>
      </c>
      <c r="I20" s="55">
        <v>0.1</v>
      </c>
      <c r="J20" s="107">
        <v>7.5</v>
      </c>
      <c r="K20" s="108"/>
      <c r="L20" s="55">
        <v>19.5</v>
      </c>
      <c r="M20" s="55">
        <v>9.3800000000000008</v>
      </c>
      <c r="N20" s="55">
        <v>0.51</v>
      </c>
      <c r="O20" s="34">
        <v>50.25</v>
      </c>
    </row>
    <row r="21" spans="1:15" ht="15.75" x14ac:dyDescent="0.25">
      <c r="A21" s="129"/>
      <c r="B21" s="18" t="s">
        <v>26</v>
      </c>
      <c r="C21" s="55">
        <v>180</v>
      </c>
      <c r="D21" s="55">
        <v>3.67</v>
      </c>
      <c r="E21" s="55">
        <v>5.76</v>
      </c>
      <c r="F21" s="55">
        <v>24.53</v>
      </c>
      <c r="G21" s="55">
        <v>164.7</v>
      </c>
      <c r="H21" s="55">
        <v>0.16</v>
      </c>
      <c r="I21" s="55">
        <v>21.8</v>
      </c>
      <c r="J21" s="107">
        <v>30.6</v>
      </c>
      <c r="K21" s="108"/>
      <c r="L21" s="55">
        <v>44.37</v>
      </c>
      <c r="M21" s="55">
        <v>33.299999999999997</v>
      </c>
      <c r="N21" s="55">
        <v>1.21</v>
      </c>
      <c r="O21" s="34">
        <v>24.73</v>
      </c>
    </row>
    <row r="22" spans="1:15" ht="15.75" x14ac:dyDescent="0.25">
      <c r="A22" s="129"/>
      <c r="B22" s="18" t="s">
        <v>27</v>
      </c>
      <c r="C22" s="55">
        <v>200</v>
      </c>
      <c r="D22" s="55">
        <v>0</v>
      </c>
      <c r="E22" s="55">
        <v>0</v>
      </c>
      <c r="F22" s="70">
        <v>14.4</v>
      </c>
      <c r="G22" s="55">
        <v>72</v>
      </c>
      <c r="H22" s="55">
        <v>0.6</v>
      </c>
      <c r="I22" s="55">
        <v>30</v>
      </c>
      <c r="J22" s="107">
        <v>0.5</v>
      </c>
      <c r="K22" s="108"/>
      <c r="L22" s="55">
        <v>59</v>
      </c>
      <c r="M22" s="55">
        <v>2</v>
      </c>
      <c r="N22" s="55">
        <v>0</v>
      </c>
      <c r="O22" s="34">
        <v>5.07</v>
      </c>
    </row>
    <row r="23" spans="1:15" ht="15.75" x14ac:dyDescent="0.25">
      <c r="A23" s="129"/>
      <c r="B23" s="18" t="s">
        <v>80</v>
      </c>
      <c r="C23" s="55">
        <v>40</v>
      </c>
      <c r="D23" s="55">
        <v>3.16</v>
      </c>
      <c r="E23" s="55">
        <v>0.4</v>
      </c>
      <c r="F23" s="55">
        <v>19.239999999999998</v>
      </c>
      <c r="G23" s="55">
        <v>95.6</v>
      </c>
      <c r="H23" s="55">
        <v>0</v>
      </c>
      <c r="I23" s="55">
        <v>0</v>
      </c>
      <c r="J23" s="107">
        <v>0</v>
      </c>
      <c r="K23" s="108"/>
      <c r="L23" s="55">
        <v>9.1999999999999993</v>
      </c>
      <c r="M23" s="55">
        <v>13.2</v>
      </c>
      <c r="N23" s="55">
        <v>0.8</v>
      </c>
      <c r="O23" s="95">
        <v>2.9</v>
      </c>
    </row>
    <row r="24" spans="1:15" ht="16.5" thickBot="1" x14ac:dyDescent="0.3">
      <c r="A24" s="129"/>
      <c r="B24" s="22" t="s">
        <v>23</v>
      </c>
      <c r="C24" s="54">
        <v>30</v>
      </c>
      <c r="D24" s="54">
        <v>1.96</v>
      </c>
      <c r="E24" s="54">
        <v>0.4</v>
      </c>
      <c r="F24" s="54">
        <v>18.399999999999999</v>
      </c>
      <c r="G24" s="54">
        <v>88</v>
      </c>
      <c r="H24" s="54">
        <v>0</v>
      </c>
      <c r="I24" s="54">
        <v>0</v>
      </c>
      <c r="J24" s="103">
        <v>0</v>
      </c>
      <c r="K24" s="104"/>
      <c r="L24" s="54">
        <v>7.2</v>
      </c>
      <c r="M24" s="54">
        <v>8</v>
      </c>
      <c r="N24" s="54">
        <v>1.1599999999999999</v>
      </c>
      <c r="O24" s="35">
        <v>2.99</v>
      </c>
    </row>
    <row r="25" spans="1:15" ht="16.5" thickBot="1" x14ac:dyDescent="0.3">
      <c r="A25" s="130"/>
      <c r="B25" s="20" t="s">
        <v>24</v>
      </c>
      <c r="C25" s="56">
        <f t="shared" ref="C25:J25" si="1">SUM(C19:C24)</f>
        <v>800</v>
      </c>
      <c r="D25" s="56">
        <f t="shared" si="1"/>
        <v>20.54</v>
      </c>
      <c r="E25" s="59">
        <f t="shared" si="1"/>
        <v>14.45</v>
      </c>
      <c r="F25" s="56">
        <f t="shared" si="1"/>
        <v>87.460000000000008</v>
      </c>
      <c r="G25" s="56">
        <f t="shared" si="1"/>
        <v>583.04999999999995</v>
      </c>
      <c r="H25" s="56">
        <f t="shared" si="1"/>
        <v>0.87</v>
      </c>
      <c r="I25" s="56">
        <f t="shared" si="1"/>
        <v>70.36</v>
      </c>
      <c r="J25" s="105">
        <f t="shared" si="1"/>
        <v>38.6</v>
      </c>
      <c r="K25" s="106"/>
      <c r="L25" s="56">
        <f>SUM(L19:L24)</f>
        <v>164.24999999999997</v>
      </c>
      <c r="M25" s="56">
        <f>SUM(M19:M24)</f>
        <v>95.33</v>
      </c>
      <c r="N25" s="56">
        <f>SUM(N19:N24)</f>
        <v>4.92</v>
      </c>
      <c r="O25" s="36">
        <f>SUM(O19:O24)</f>
        <v>100.00000000000001</v>
      </c>
    </row>
    <row r="26" spans="1:15" ht="15.75" x14ac:dyDescent="0.25">
      <c r="A26" s="125" t="s">
        <v>64</v>
      </c>
      <c r="B26" s="24" t="s">
        <v>29</v>
      </c>
      <c r="C26" s="55">
        <v>250</v>
      </c>
      <c r="D26" s="55">
        <v>2.69</v>
      </c>
      <c r="E26" s="55">
        <v>2.84</v>
      </c>
      <c r="F26" s="55">
        <v>17.14</v>
      </c>
      <c r="G26" s="55">
        <v>104.75</v>
      </c>
      <c r="H26" s="55">
        <v>0.11</v>
      </c>
      <c r="I26" s="55">
        <v>8.25</v>
      </c>
      <c r="J26" s="107">
        <v>0</v>
      </c>
      <c r="K26" s="108"/>
      <c r="L26" s="70">
        <v>24.6</v>
      </c>
      <c r="M26" s="55">
        <v>27</v>
      </c>
      <c r="N26" s="55">
        <v>1.0900000000000001</v>
      </c>
      <c r="O26" s="95">
        <v>12.97</v>
      </c>
    </row>
    <row r="27" spans="1:15" ht="15.75" x14ac:dyDescent="0.25">
      <c r="A27" s="126"/>
      <c r="B27" s="24" t="s">
        <v>92</v>
      </c>
      <c r="C27" s="55">
        <v>100</v>
      </c>
      <c r="D27" s="55">
        <v>13.98</v>
      </c>
      <c r="E27" s="55">
        <v>15.67</v>
      </c>
      <c r="F27" s="55">
        <v>18.29</v>
      </c>
      <c r="G27" s="55">
        <v>269.33</v>
      </c>
      <c r="H27" s="55">
        <v>0.09</v>
      </c>
      <c r="I27" s="55">
        <v>1.29</v>
      </c>
      <c r="J27" s="107">
        <v>63.72</v>
      </c>
      <c r="K27" s="108"/>
      <c r="L27" s="55">
        <v>45.25</v>
      </c>
      <c r="M27" s="55">
        <v>34.380000000000003</v>
      </c>
      <c r="N27" s="55">
        <v>1.42</v>
      </c>
      <c r="O27" s="95">
        <v>72.63</v>
      </c>
    </row>
    <row r="28" spans="1:15" ht="15.75" x14ac:dyDescent="0.25">
      <c r="A28" s="126"/>
      <c r="B28" s="24" t="s">
        <v>30</v>
      </c>
      <c r="C28" s="55">
        <v>180</v>
      </c>
      <c r="D28" s="55">
        <v>8.9499999999999993</v>
      </c>
      <c r="E28" s="55">
        <v>6.73</v>
      </c>
      <c r="F28" s="70">
        <v>43</v>
      </c>
      <c r="G28" s="55">
        <v>276.52999999999997</v>
      </c>
      <c r="H28" s="55">
        <v>0.22</v>
      </c>
      <c r="I28" s="55">
        <v>0</v>
      </c>
      <c r="J28" s="107">
        <v>0.02</v>
      </c>
      <c r="K28" s="108"/>
      <c r="L28" s="55">
        <v>15.57</v>
      </c>
      <c r="M28" s="55">
        <v>81</v>
      </c>
      <c r="N28" s="55">
        <v>4.7300000000000004</v>
      </c>
      <c r="O28" s="95">
        <v>6.12</v>
      </c>
    </row>
    <row r="29" spans="1:15" ht="15.75" x14ac:dyDescent="0.25">
      <c r="A29" s="126"/>
      <c r="B29" s="24" t="s">
        <v>37</v>
      </c>
      <c r="C29" s="55">
        <v>200</v>
      </c>
      <c r="D29" s="55">
        <v>1</v>
      </c>
      <c r="E29" s="55">
        <v>0</v>
      </c>
      <c r="F29" s="55">
        <v>22</v>
      </c>
      <c r="G29" s="55">
        <v>88</v>
      </c>
      <c r="H29" s="55">
        <v>0.02</v>
      </c>
      <c r="I29" s="55">
        <v>0.8</v>
      </c>
      <c r="J29" s="107">
        <v>0.7</v>
      </c>
      <c r="K29" s="108"/>
      <c r="L29" s="55">
        <v>32.22</v>
      </c>
      <c r="M29" s="55">
        <v>21</v>
      </c>
      <c r="N29" s="55">
        <v>0.66</v>
      </c>
      <c r="O29" s="95">
        <v>2.39</v>
      </c>
    </row>
    <row r="30" spans="1:15" ht="15.75" x14ac:dyDescent="0.25">
      <c r="A30" s="126"/>
      <c r="B30" s="18" t="s">
        <v>80</v>
      </c>
      <c r="C30" s="55">
        <v>40</v>
      </c>
      <c r="D30" s="55">
        <v>3.16</v>
      </c>
      <c r="E30" s="55">
        <v>0.4</v>
      </c>
      <c r="F30" s="55">
        <v>19.239999999999998</v>
      </c>
      <c r="G30" s="55">
        <v>95.6</v>
      </c>
      <c r="H30" s="55">
        <v>0</v>
      </c>
      <c r="I30" s="55">
        <v>0</v>
      </c>
      <c r="J30" s="107">
        <v>0</v>
      </c>
      <c r="K30" s="108"/>
      <c r="L30" s="55">
        <v>9.1999999999999993</v>
      </c>
      <c r="M30" s="55">
        <v>13.2</v>
      </c>
      <c r="N30" s="55">
        <v>0.8</v>
      </c>
      <c r="O30" s="95">
        <v>2.9</v>
      </c>
    </row>
    <row r="31" spans="1:15" ht="16.5" thickBot="1" x14ac:dyDescent="0.3">
      <c r="A31" s="126"/>
      <c r="B31" s="25" t="s">
        <v>23</v>
      </c>
      <c r="C31" s="54">
        <v>30</v>
      </c>
      <c r="D31" s="54">
        <v>1.96</v>
      </c>
      <c r="E31" s="54">
        <v>0.4</v>
      </c>
      <c r="F31" s="54">
        <v>18.399999999999999</v>
      </c>
      <c r="G31" s="54">
        <v>88</v>
      </c>
      <c r="H31" s="54">
        <v>0</v>
      </c>
      <c r="I31" s="54">
        <v>0</v>
      </c>
      <c r="J31" s="114">
        <v>0</v>
      </c>
      <c r="K31" s="115"/>
      <c r="L31" s="54">
        <v>7.2</v>
      </c>
      <c r="M31" s="54">
        <v>8</v>
      </c>
      <c r="N31" s="54">
        <v>1.1599999999999999</v>
      </c>
      <c r="O31" s="35">
        <v>2.99</v>
      </c>
    </row>
    <row r="32" spans="1:15" ht="16.5" thickBot="1" x14ac:dyDescent="0.3">
      <c r="A32" s="127"/>
      <c r="B32" s="20" t="s">
        <v>24</v>
      </c>
      <c r="C32" s="56">
        <f t="shared" ref="C32:J32" si="2">SUM(C26:C31)</f>
        <v>800</v>
      </c>
      <c r="D32" s="56">
        <f t="shared" si="2"/>
        <v>31.740000000000002</v>
      </c>
      <c r="E32" s="56">
        <f t="shared" si="2"/>
        <v>26.039999999999996</v>
      </c>
      <c r="F32" s="56">
        <f t="shared" si="2"/>
        <v>138.07</v>
      </c>
      <c r="G32" s="56">
        <f t="shared" si="2"/>
        <v>922.20999999999992</v>
      </c>
      <c r="H32" s="56">
        <f t="shared" si="2"/>
        <v>0.44000000000000006</v>
      </c>
      <c r="I32" s="56">
        <f t="shared" si="2"/>
        <v>10.34</v>
      </c>
      <c r="J32" s="105">
        <f t="shared" si="2"/>
        <v>64.44</v>
      </c>
      <c r="K32" s="106"/>
      <c r="L32" s="56">
        <f>SUM(L26:L31)</f>
        <v>134.04</v>
      </c>
      <c r="M32" s="56">
        <f>SUM(M26:M31)</f>
        <v>184.57999999999998</v>
      </c>
      <c r="N32" s="56">
        <f>SUM(N26:N31)</f>
        <v>9.8600000000000012</v>
      </c>
      <c r="O32" s="36">
        <f>SUM(O26:O31)</f>
        <v>100</v>
      </c>
    </row>
    <row r="33" spans="1:15" ht="15.75" x14ac:dyDescent="0.25">
      <c r="A33" s="126" t="s">
        <v>65</v>
      </c>
      <c r="B33" s="18" t="s">
        <v>74</v>
      </c>
      <c r="C33" s="55">
        <v>250</v>
      </c>
      <c r="D33" s="55">
        <v>1.81</v>
      </c>
      <c r="E33" s="55">
        <v>4.91</v>
      </c>
      <c r="F33" s="55">
        <v>125.25</v>
      </c>
      <c r="G33" s="55">
        <v>102.5</v>
      </c>
      <c r="H33" s="55">
        <v>0.05</v>
      </c>
      <c r="I33" s="55">
        <v>10.29</v>
      </c>
      <c r="J33" s="107">
        <v>0</v>
      </c>
      <c r="K33" s="108"/>
      <c r="L33" s="55">
        <v>44.38</v>
      </c>
      <c r="M33" s="55">
        <v>26.25</v>
      </c>
      <c r="N33" s="55">
        <v>1.19</v>
      </c>
      <c r="O33" s="95">
        <v>12.62</v>
      </c>
    </row>
    <row r="34" spans="1:15" ht="15.75" x14ac:dyDescent="0.25">
      <c r="A34" s="126"/>
      <c r="B34" s="18" t="s">
        <v>75</v>
      </c>
      <c r="C34" s="55">
        <v>100</v>
      </c>
      <c r="D34" s="55">
        <v>7.18</v>
      </c>
      <c r="E34" s="55">
        <v>6.22</v>
      </c>
      <c r="F34" s="55">
        <v>9.6300000000000008</v>
      </c>
      <c r="G34" s="55">
        <v>123.14</v>
      </c>
      <c r="H34" s="55">
        <v>0.09</v>
      </c>
      <c r="I34" s="55">
        <v>1.29</v>
      </c>
      <c r="J34" s="107">
        <v>63.72</v>
      </c>
      <c r="K34" s="108"/>
      <c r="L34" s="55">
        <v>39.83</v>
      </c>
      <c r="M34" s="55">
        <v>22.62</v>
      </c>
      <c r="N34" s="55">
        <v>1.06</v>
      </c>
      <c r="O34" s="95">
        <v>66.650000000000006</v>
      </c>
    </row>
    <row r="35" spans="1:15" ht="15.75" x14ac:dyDescent="0.25">
      <c r="A35" s="126"/>
      <c r="B35" s="18" t="s">
        <v>41</v>
      </c>
      <c r="C35" s="55">
        <v>180</v>
      </c>
      <c r="D35" s="55">
        <v>21.51</v>
      </c>
      <c r="E35" s="55">
        <v>15.69</v>
      </c>
      <c r="F35" s="55">
        <v>29.66</v>
      </c>
      <c r="G35" s="55">
        <v>331.2</v>
      </c>
      <c r="H35" s="55">
        <v>7.0000000000000007E-2</v>
      </c>
      <c r="I35" s="55">
        <v>1.33</v>
      </c>
      <c r="J35" s="107">
        <v>0</v>
      </c>
      <c r="K35" s="108"/>
      <c r="L35" s="55">
        <v>5.83</v>
      </c>
      <c r="M35" s="55">
        <v>25.34</v>
      </c>
      <c r="N35" s="55">
        <v>1.33</v>
      </c>
      <c r="O35" s="95">
        <v>5.37</v>
      </c>
    </row>
    <row r="36" spans="1:15" ht="15.75" x14ac:dyDescent="0.25">
      <c r="A36" s="126"/>
      <c r="B36" s="18" t="s">
        <v>79</v>
      </c>
      <c r="C36" s="55">
        <v>200</v>
      </c>
      <c r="D36" s="55">
        <v>0.43</v>
      </c>
      <c r="E36" s="55">
        <v>0.18</v>
      </c>
      <c r="F36" s="55">
        <v>27.84</v>
      </c>
      <c r="G36" s="60">
        <v>114.66</v>
      </c>
      <c r="H36" s="55">
        <v>0.02</v>
      </c>
      <c r="I36" s="55">
        <v>7.2</v>
      </c>
      <c r="J36" s="107">
        <v>0</v>
      </c>
      <c r="K36" s="108"/>
      <c r="L36" s="70">
        <v>12</v>
      </c>
      <c r="M36" s="55">
        <v>0</v>
      </c>
      <c r="N36" s="70">
        <v>0.8</v>
      </c>
      <c r="O36" s="95">
        <v>9.4700000000000006</v>
      </c>
    </row>
    <row r="37" spans="1:15" ht="15.75" x14ac:dyDescent="0.25">
      <c r="A37" s="126"/>
      <c r="B37" s="18" t="s">
        <v>80</v>
      </c>
      <c r="C37" s="55">
        <v>40</v>
      </c>
      <c r="D37" s="55">
        <v>3.16</v>
      </c>
      <c r="E37" s="55">
        <v>0.4</v>
      </c>
      <c r="F37" s="55">
        <v>19.239999999999998</v>
      </c>
      <c r="G37" s="55">
        <v>95.6</v>
      </c>
      <c r="H37" s="55">
        <v>0</v>
      </c>
      <c r="I37" s="55">
        <v>0</v>
      </c>
      <c r="J37" s="107">
        <v>0</v>
      </c>
      <c r="K37" s="108"/>
      <c r="L37" s="55">
        <v>9.1999999999999993</v>
      </c>
      <c r="M37" s="55">
        <v>13.2</v>
      </c>
      <c r="N37" s="55">
        <v>0.8</v>
      </c>
      <c r="O37" s="95">
        <v>2.9</v>
      </c>
    </row>
    <row r="38" spans="1:15" ht="16.5" thickBot="1" x14ac:dyDescent="0.3">
      <c r="A38" s="126"/>
      <c r="B38" s="18" t="s">
        <v>23</v>
      </c>
      <c r="C38" s="55">
        <v>30</v>
      </c>
      <c r="D38" s="54">
        <v>1.96</v>
      </c>
      <c r="E38" s="54">
        <v>0.4</v>
      </c>
      <c r="F38" s="54">
        <v>18.399999999999999</v>
      </c>
      <c r="G38" s="54">
        <v>88</v>
      </c>
      <c r="H38" s="54">
        <v>0</v>
      </c>
      <c r="I38" s="54">
        <v>0</v>
      </c>
      <c r="J38" s="103">
        <v>0</v>
      </c>
      <c r="K38" s="104"/>
      <c r="L38" s="54">
        <v>7.2</v>
      </c>
      <c r="M38" s="54">
        <v>8</v>
      </c>
      <c r="N38" s="54">
        <v>1.1599999999999999</v>
      </c>
      <c r="O38" s="35">
        <v>2.99</v>
      </c>
    </row>
    <row r="39" spans="1:15" ht="16.5" thickBot="1" x14ac:dyDescent="0.3">
      <c r="A39" s="127"/>
      <c r="B39" s="20" t="s">
        <v>24</v>
      </c>
      <c r="C39" s="56">
        <f t="shared" ref="C39:J39" si="3">SUM(C33:C38)</f>
        <v>800</v>
      </c>
      <c r="D39" s="56">
        <f t="shared" si="3"/>
        <v>36.050000000000004</v>
      </c>
      <c r="E39" s="56">
        <f t="shared" si="3"/>
        <v>27.799999999999997</v>
      </c>
      <c r="F39" s="56">
        <f t="shared" si="3"/>
        <v>230.02</v>
      </c>
      <c r="G39" s="56">
        <f t="shared" si="3"/>
        <v>855.09999999999991</v>
      </c>
      <c r="H39" s="56">
        <f t="shared" si="3"/>
        <v>0.23</v>
      </c>
      <c r="I39" s="56">
        <f t="shared" si="3"/>
        <v>20.11</v>
      </c>
      <c r="J39" s="105">
        <f t="shared" si="3"/>
        <v>63.72</v>
      </c>
      <c r="K39" s="106"/>
      <c r="L39" s="56">
        <f>SUM(L33:L38)</f>
        <v>118.44000000000001</v>
      </c>
      <c r="M39" s="56">
        <f>SUM(M33:M38)</f>
        <v>95.410000000000011</v>
      </c>
      <c r="N39" s="56">
        <f>SUM(N33:N38)</f>
        <v>6.34</v>
      </c>
      <c r="O39" s="36">
        <f>SUM(O33:O38)</f>
        <v>100.00000000000001</v>
      </c>
    </row>
    <row r="40" spans="1:15" ht="15.75" x14ac:dyDescent="0.25">
      <c r="A40" s="125" t="s">
        <v>57</v>
      </c>
      <c r="B40" s="24" t="s">
        <v>54</v>
      </c>
      <c r="C40" s="55">
        <v>250</v>
      </c>
      <c r="D40" s="55">
        <v>8.2100000000000009</v>
      </c>
      <c r="E40" s="70">
        <v>6.2</v>
      </c>
      <c r="F40" s="55">
        <v>30.49</v>
      </c>
      <c r="G40" s="55">
        <v>220.41</v>
      </c>
      <c r="H40" s="55">
        <v>0.34</v>
      </c>
      <c r="I40" s="55">
        <v>2.83</v>
      </c>
      <c r="J40" s="112">
        <v>2.5999999999999999E-2</v>
      </c>
      <c r="K40" s="113"/>
      <c r="L40" s="55">
        <v>78.540000000000006</v>
      </c>
      <c r="M40" s="55">
        <v>42.28</v>
      </c>
      <c r="N40" s="55">
        <v>2.84</v>
      </c>
      <c r="O40" s="34">
        <v>17.059999999999999</v>
      </c>
    </row>
    <row r="41" spans="1:15" ht="15.75" x14ac:dyDescent="0.25">
      <c r="A41" s="126"/>
      <c r="B41" s="24" t="s">
        <v>68</v>
      </c>
      <c r="C41" s="55">
        <v>100</v>
      </c>
      <c r="D41" s="55">
        <v>13.3</v>
      </c>
      <c r="E41" s="55">
        <v>4.7</v>
      </c>
      <c r="F41" s="55">
        <v>9.59</v>
      </c>
      <c r="G41" s="55">
        <v>133.75</v>
      </c>
      <c r="H41" s="55">
        <v>0.09</v>
      </c>
      <c r="I41" s="55">
        <v>0.43</v>
      </c>
      <c r="J41" s="107">
        <v>26.25</v>
      </c>
      <c r="K41" s="108"/>
      <c r="L41" s="55">
        <v>53.38</v>
      </c>
      <c r="M41" s="70">
        <v>30</v>
      </c>
      <c r="N41" s="55">
        <v>0.74</v>
      </c>
      <c r="O41" s="34">
        <v>51.57</v>
      </c>
    </row>
    <row r="42" spans="1:15" ht="15.75" x14ac:dyDescent="0.25">
      <c r="A42" s="126"/>
      <c r="B42" s="24" t="s">
        <v>35</v>
      </c>
      <c r="C42" s="55">
        <v>180</v>
      </c>
      <c r="D42" s="55">
        <v>3.43</v>
      </c>
      <c r="E42" s="55">
        <v>5.18</v>
      </c>
      <c r="F42" s="55">
        <v>27.62</v>
      </c>
      <c r="G42" s="55">
        <v>170.82</v>
      </c>
      <c r="H42" s="55">
        <v>0.18</v>
      </c>
      <c r="I42" s="55">
        <v>25.2</v>
      </c>
      <c r="J42" s="107">
        <v>25.2</v>
      </c>
      <c r="K42" s="108"/>
      <c r="L42" s="55">
        <v>17.57</v>
      </c>
      <c r="M42" s="55">
        <v>35.19</v>
      </c>
      <c r="N42" s="55">
        <v>1.39</v>
      </c>
      <c r="O42" s="34">
        <v>21.2</v>
      </c>
    </row>
    <row r="43" spans="1:15" ht="15.75" x14ac:dyDescent="0.25">
      <c r="A43" s="126"/>
      <c r="B43" s="24" t="s">
        <v>36</v>
      </c>
      <c r="C43" s="55">
        <v>200</v>
      </c>
      <c r="D43" s="55">
        <v>0.1</v>
      </c>
      <c r="E43" s="55">
        <v>0</v>
      </c>
      <c r="F43" s="55">
        <v>9.1999999999999993</v>
      </c>
      <c r="G43" s="55">
        <v>36</v>
      </c>
      <c r="H43" s="55">
        <v>0</v>
      </c>
      <c r="I43" s="55">
        <v>0</v>
      </c>
      <c r="J43" s="107">
        <v>0</v>
      </c>
      <c r="K43" s="108"/>
      <c r="L43" s="55">
        <v>2.02</v>
      </c>
      <c r="M43" s="55">
        <v>0</v>
      </c>
      <c r="N43" s="55">
        <v>0.05</v>
      </c>
      <c r="O43" s="34">
        <v>4.28</v>
      </c>
    </row>
    <row r="44" spans="1:15" ht="15.75" x14ac:dyDescent="0.25">
      <c r="A44" s="126"/>
      <c r="B44" s="18" t="s">
        <v>80</v>
      </c>
      <c r="C44" s="55">
        <v>40</v>
      </c>
      <c r="D44" s="55">
        <v>3.16</v>
      </c>
      <c r="E44" s="55">
        <v>0.4</v>
      </c>
      <c r="F44" s="55">
        <v>19.239999999999998</v>
      </c>
      <c r="G44" s="55">
        <v>95.6</v>
      </c>
      <c r="H44" s="55">
        <v>0</v>
      </c>
      <c r="I44" s="55">
        <v>0</v>
      </c>
      <c r="J44" s="107">
        <v>0</v>
      </c>
      <c r="K44" s="108"/>
      <c r="L44" s="55">
        <v>9.1999999999999993</v>
      </c>
      <c r="M44" s="55">
        <v>13.2</v>
      </c>
      <c r="N44" s="55">
        <v>0.8</v>
      </c>
      <c r="O44" s="95">
        <v>2.9</v>
      </c>
    </row>
    <row r="45" spans="1:15" ht="16.5" thickBot="1" x14ac:dyDescent="0.3">
      <c r="A45" s="126"/>
      <c r="B45" s="25" t="s">
        <v>23</v>
      </c>
      <c r="C45" s="54">
        <v>30</v>
      </c>
      <c r="D45" s="54">
        <v>1.96</v>
      </c>
      <c r="E45" s="54">
        <v>0.4</v>
      </c>
      <c r="F45" s="54">
        <v>18.399999999999999</v>
      </c>
      <c r="G45" s="54">
        <v>88</v>
      </c>
      <c r="H45" s="54">
        <v>0</v>
      </c>
      <c r="I45" s="54">
        <v>0</v>
      </c>
      <c r="J45" s="114">
        <v>0</v>
      </c>
      <c r="K45" s="115"/>
      <c r="L45" s="54">
        <v>7.2</v>
      </c>
      <c r="M45" s="54">
        <v>8</v>
      </c>
      <c r="N45" s="54">
        <v>1.1599999999999999</v>
      </c>
      <c r="O45" s="35">
        <v>2.99</v>
      </c>
    </row>
    <row r="46" spans="1:15" ht="16.5" thickBot="1" x14ac:dyDescent="0.3">
      <c r="A46" s="127"/>
      <c r="B46" s="31" t="s">
        <v>24</v>
      </c>
      <c r="C46" s="56">
        <f t="shared" ref="C46:J46" si="4">SUM(C40:C45)</f>
        <v>800</v>
      </c>
      <c r="D46" s="56">
        <f t="shared" si="4"/>
        <v>30.160000000000004</v>
      </c>
      <c r="E46" s="57">
        <f t="shared" si="4"/>
        <v>16.879999999999995</v>
      </c>
      <c r="F46" s="56">
        <f t="shared" si="4"/>
        <v>114.53999999999999</v>
      </c>
      <c r="G46" s="56">
        <f t="shared" si="4"/>
        <v>744.58</v>
      </c>
      <c r="H46" s="56">
        <f t="shared" si="4"/>
        <v>0.6100000000000001</v>
      </c>
      <c r="I46" s="56">
        <f t="shared" si="4"/>
        <v>28.46</v>
      </c>
      <c r="J46" s="105">
        <f t="shared" si="4"/>
        <v>51.475999999999999</v>
      </c>
      <c r="K46" s="106"/>
      <c r="L46" s="56">
        <f>SUM(L40:L45)</f>
        <v>167.91</v>
      </c>
      <c r="M46" s="56">
        <f>SUM(M40:M45)</f>
        <v>128.67000000000002</v>
      </c>
      <c r="N46" s="56">
        <f>SUM(N40:N45)</f>
        <v>6.9799999999999995</v>
      </c>
      <c r="O46" s="36">
        <f>SUM(O40:O45)</f>
        <v>100</v>
      </c>
    </row>
    <row r="47" spans="1:15" ht="15.75" x14ac:dyDescent="0.25">
      <c r="A47" s="125" t="s">
        <v>58</v>
      </c>
      <c r="B47" s="18" t="s">
        <v>39</v>
      </c>
      <c r="C47" s="55">
        <v>250</v>
      </c>
      <c r="D47" s="55">
        <v>6.32</v>
      </c>
      <c r="E47" s="55">
        <v>9.6999999999999993</v>
      </c>
      <c r="F47" s="55">
        <v>10.77</v>
      </c>
      <c r="G47" s="55">
        <v>182.37</v>
      </c>
      <c r="H47" s="55">
        <v>0.125</v>
      </c>
      <c r="I47" s="55">
        <v>9.82</v>
      </c>
      <c r="J47" s="107">
        <v>2.5000000000000001E-2</v>
      </c>
      <c r="K47" s="108"/>
      <c r="L47" s="55">
        <v>61.72</v>
      </c>
      <c r="M47" s="55">
        <v>43.55</v>
      </c>
      <c r="N47" s="55">
        <v>5.65</v>
      </c>
      <c r="O47" s="95">
        <v>17.5</v>
      </c>
    </row>
    <row r="48" spans="1:15" ht="15.75" x14ac:dyDescent="0.25">
      <c r="A48" s="126"/>
      <c r="B48" s="18" t="s">
        <v>40</v>
      </c>
      <c r="C48" s="55">
        <v>100</v>
      </c>
      <c r="D48" s="55">
        <v>15.55</v>
      </c>
      <c r="E48" s="55">
        <v>11.55</v>
      </c>
      <c r="F48" s="55">
        <v>15.7</v>
      </c>
      <c r="G48" s="55">
        <v>228.75</v>
      </c>
      <c r="H48" s="55">
        <v>0.1</v>
      </c>
      <c r="I48" s="55">
        <v>0.15</v>
      </c>
      <c r="J48" s="107">
        <v>28.75</v>
      </c>
      <c r="K48" s="108"/>
      <c r="L48" s="55">
        <v>43.75</v>
      </c>
      <c r="M48" s="55">
        <v>32.130000000000003</v>
      </c>
      <c r="N48" s="55">
        <v>1.5</v>
      </c>
      <c r="O48" s="95">
        <v>56.17</v>
      </c>
    </row>
    <row r="49" spans="1:15" ht="15.75" x14ac:dyDescent="0.25">
      <c r="A49" s="126"/>
      <c r="B49" s="18" t="s">
        <v>22</v>
      </c>
      <c r="C49" s="55">
        <v>180</v>
      </c>
      <c r="D49" s="55">
        <v>6.62</v>
      </c>
      <c r="E49" s="55">
        <v>5.42</v>
      </c>
      <c r="F49" s="55">
        <v>31.73</v>
      </c>
      <c r="G49" s="55">
        <v>202.14</v>
      </c>
      <c r="H49" s="55">
        <v>7.0000000000000007E-2</v>
      </c>
      <c r="I49" s="55">
        <v>0</v>
      </c>
      <c r="J49" s="107">
        <v>25.2</v>
      </c>
      <c r="K49" s="108"/>
      <c r="L49" s="55">
        <v>50.82</v>
      </c>
      <c r="M49" s="55">
        <v>64.319999999999993</v>
      </c>
      <c r="N49" s="55">
        <v>1.36</v>
      </c>
      <c r="O49" s="95">
        <v>7.74</v>
      </c>
    </row>
    <row r="50" spans="1:15" ht="15.75" x14ac:dyDescent="0.25">
      <c r="A50" s="126"/>
      <c r="B50" s="18" t="s">
        <v>31</v>
      </c>
      <c r="C50" s="55">
        <v>200</v>
      </c>
      <c r="D50" s="55">
        <v>0.2</v>
      </c>
      <c r="E50" s="55">
        <v>0</v>
      </c>
      <c r="F50" s="55">
        <v>14</v>
      </c>
      <c r="G50" s="55">
        <v>28</v>
      </c>
      <c r="H50" s="55">
        <v>0</v>
      </c>
      <c r="I50" s="55">
        <v>0</v>
      </c>
      <c r="J50" s="107">
        <v>0</v>
      </c>
      <c r="K50" s="108"/>
      <c r="L50" s="55">
        <v>6</v>
      </c>
      <c r="M50" s="55">
        <v>0</v>
      </c>
      <c r="N50" s="55">
        <v>0.4</v>
      </c>
      <c r="O50" s="95">
        <v>12.7</v>
      </c>
    </row>
    <row r="51" spans="1:15" ht="15.75" x14ac:dyDescent="0.25">
      <c r="A51" s="126"/>
      <c r="B51" s="18" t="s">
        <v>80</v>
      </c>
      <c r="C51" s="55">
        <v>40</v>
      </c>
      <c r="D51" s="55">
        <v>3.16</v>
      </c>
      <c r="E51" s="55">
        <v>0.4</v>
      </c>
      <c r="F51" s="55">
        <v>19.239999999999998</v>
      </c>
      <c r="G51" s="55">
        <v>95.6</v>
      </c>
      <c r="H51" s="55">
        <v>0</v>
      </c>
      <c r="I51" s="55">
        <v>0</v>
      </c>
      <c r="J51" s="107">
        <v>0</v>
      </c>
      <c r="K51" s="108"/>
      <c r="L51" s="55">
        <v>9.1999999999999993</v>
      </c>
      <c r="M51" s="55">
        <v>13.2</v>
      </c>
      <c r="N51" s="55">
        <v>0.8</v>
      </c>
      <c r="O51" s="95">
        <v>2.9</v>
      </c>
    </row>
    <row r="52" spans="1:15" ht="16.5" thickBot="1" x14ac:dyDescent="0.3">
      <c r="A52" s="126"/>
      <c r="B52" s="22" t="s">
        <v>23</v>
      </c>
      <c r="C52" s="54">
        <v>30</v>
      </c>
      <c r="D52" s="54">
        <v>1.96</v>
      </c>
      <c r="E52" s="54">
        <v>0.4</v>
      </c>
      <c r="F52" s="54">
        <v>18.399999999999999</v>
      </c>
      <c r="G52" s="54">
        <v>88</v>
      </c>
      <c r="H52" s="54">
        <v>0</v>
      </c>
      <c r="I52" s="54">
        <v>0</v>
      </c>
      <c r="J52" s="103">
        <v>0</v>
      </c>
      <c r="K52" s="104"/>
      <c r="L52" s="54">
        <v>7.2</v>
      </c>
      <c r="M52" s="54">
        <v>8</v>
      </c>
      <c r="N52" s="54">
        <v>1.1599999999999999</v>
      </c>
      <c r="O52" s="35">
        <v>2.99</v>
      </c>
    </row>
    <row r="53" spans="1:15" ht="16.5" thickBot="1" x14ac:dyDescent="0.3">
      <c r="A53" s="127"/>
      <c r="B53" s="20" t="s">
        <v>24</v>
      </c>
      <c r="C53" s="56">
        <f t="shared" ref="C53:J53" si="5">SUM(C47:C52)</f>
        <v>800</v>
      </c>
      <c r="D53" s="56">
        <f t="shared" si="5"/>
        <v>33.81</v>
      </c>
      <c r="E53" s="56">
        <f t="shared" si="5"/>
        <v>27.47</v>
      </c>
      <c r="F53" s="56">
        <f t="shared" si="5"/>
        <v>109.84</v>
      </c>
      <c r="G53" s="56">
        <f t="shared" si="5"/>
        <v>824.86</v>
      </c>
      <c r="H53" s="56">
        <f t="shared" si="5"/>
        <v>0.29500000000000004</v>
      </c>
      <c r="I53" s="56">
        <f t="shared" si="5"/>
        <v>9.9700000000000006</v>
      </c>
      <c r="J53" s="105">
        <f t="shared" si="5"/>
        <v>53.974999999999994</v>
      </c>
      <c r="K53" s="106"/>
      <c r="L53" s="56">
        <f>SUM(L47:L52)</f>
        <v>178.68999999999997</v>
      </c>
      <c r="M53" s="56">
        <f>SUM(M47:M52)</f>
        <v>161.19999999999999</v>
      </c>
      <c r="N53" s="56">
        <f>SUM(N47:N52)</f>
        <v>10.870000000000001</v>
      </c>
      <c r="O53" s="36">
        <f>SUM(O47:O52)</f>
        <v>100</v>
      </c>
    </row>
    <row r="54" spans="1:15" ht="15.75" x14ac:dyDescent="0.25">
      <c r="A54" s="126" t="s">
        <v>59</v>
      </c>
      <c r="B54" s="24" t="s">
        <v>67</v>
      </c>
      <c r="C54" s="55">
        <v>250</v>
      </c>
      <c r="D54" s="55">
        <v>2.1</v>
      </c>
      <c r="E54" s="55">
        <v>5.1100000000000003</v>
      </c>
      <c r="F54" s="55">
        <v>16.59</v>
      </c>
      <c r="G54" s="55">
        <v>120.75</v>
      </c>
      <c r="H54" s="55">
        <v>0.1</v>
      </c>
      <c r="I54" s="55">
        <v>7.54</v>
      </c>
      <c r="J54" s="107">
        <v>0</v>
      </c>
      <c r="K54" s="108"/>
      <c r="L54" s="55">
        <v>26.45</v>
      </c>
      <c r="M54" s="55">
        <v>25.9</v>
      </c>
      <c r="N54" s="55">
        <v>0.98</v>
      </c>
      <c r="O54" s="34">
        <v>20.03</v>
      </c>
    </row>
    <row r="55" spans="1:15" ht="15.75" x14ac:dyDescent="0.25">
      <c r="A55" s="126"/>
      <c r="B55" s="24" t="s">
        <v>85</v>
      </c>
      <c r="C55" s="82" t="s">
        <v>86</v>
      </c>
      <c r="D55" s="82">
        <v>13.96</v>
      </c>
      <c r="E55" s="82">
        <v>11.52</v>
      </c>
      <c r="F55" s="82">
        <v>14.99</v>
      </c>
      <c r="G55" s="82">
        <v>201.5</v>
      </c>
      <c r="H55" s="82">
        <v>0.13</v>
      </c>
      <c r="I55" s="82">
        <v>1.1499999999999999</v>
      </c>
      <c r="J55" s="107">
        <v>0.01</v>
      </c>
      <c r="K55" s="108"/>
      <c r="L55" s="82">
        <v>67.739999999999995</v>
      </c>
      <c r="M55" s="82">
        <v>77.7</v>
      </c>
      <c r="N55" s="82">
        <v>1.25</v>
      </c>
      <c r="O55" s="34">
        <v>47.31</v>
      </c>
    </row>
    <row r="56" spans="1:15" ht="15.75" x14ac:dyDescent="0.25">
      <c r="A56" s="126"/>
      <c r="B56" s="24" t="s">
        <v>26</v>
      </c>
      <c r="C56" s="55">
        <v>180</v>
      </c>
      <c r="D56" s="55">
        <v>3.67</v>
      </c>
      <c r="E56" s="55">
        <v>5.76</v>
      </c>
      <c r="F56" s="55">
        <v>24.53</v>
      </c>
      <c r="G56" s="55">
        <v>164.7</v>
      </c>
      <c r="H56" s="55">
        <v>0.16</v>
      </c>
      <c r="I56" s="55">
        <v>21.8</v>
      </c>
      <c r="J56" s="107">
        <v>30.6</v>
      </c>
      <c r="K56" s="108"/>
      <c r="L56" s="55">
        <v>44.37</v>
      </c>
      <c r="M56" s="55">
        <v>33.299999999999997</v>
      </c>
      <c r="N56" s="55">
        <v>1.21</v>
      </c>
      <c r="O56" s="34">
        <v>21.7</v>
      </c>
    </row>
    <row r="57" spans="1:15" ht="15.75" x14ac:dyDescent="0.25">
      <c r="A57" s="126"/>
      <c r="B57" s="24" t="s">
        <v>27</v>
      </c>
      <c r="C57" s="55">
        <v>200</v>
      </c>
      <c r="D57" s="55">
        <v>0</v>
      </c>
      <c r="E57" s="55">
        <v>0</v>
      </c>
      <c r="F57" s="70">
        <v>14.4</v>
      </c>
      <c r="G57" s="55">
        <v>72</v>
      </c>
      <c r="H57" s="55">
        <v>0.6</v>
      </c>
      <c r="I57" s="55">
        <v>30</v>
      </c>
      <c r="J57" s="107">
        <v>0.5</v>
      </c>
      <c r="K57" s="108"/>
      <c r="L57" s="55">
        <v>59</v>
      </c>
      <c r="M57" s="55">
        <v>2</v>
      </c>
      <c r="N57" s="55">
        <v>0</v>
      </c>
      <c r="O57" s="95">
        <v>5.07</v>
      </c>
    </row>
    <row r="58" spans="1:15" ht="15.75" x14ac:dyDescent="0.25">
      <c r="A58" s="126"/>
      <c r="B58" s="18" t="s">
        <v>80</v>
      </c>
      <c r="C58" s="55">
        <v>40</v>
      </c>
      <c r="D58" s="55">
        <v>3.16</v>
      </c>
      <c r="E58" s="55">
        <v>0.4</v>
      </c>
      <c r="F58" s="55">
        <v>19.239999999999998</v>
      </c>
      <c r="G58" s="55">
        <v>95.6</v>
      </c>
      <c r="H58" s="55">
        <v>0</v>
      </c>
      <c r="I58" s="55">
        <v>0</v>
      </c>
      <c r="J58" s="107">
        <v>0</v>
      </c>
      <c r="K58" s="108"/>
      <c r="L58" s="55">
        <v>9.1999999999999993</v>
      </c>
      <c r="M58" s="55">
        <v>13.2</v>
      </c>
      <c r="N58" s="55">
        <v>0.8</v>
      </c>
      <c r="O58" s="95">
        <v>2.9</v>
      </c>
    </row>
    <row r="59" spans="1:15" ht="16.5" thickBot="1" x14ac:dyDescent="0.3">
      <c r="A59" s="126"/>
      <c r="B59" s="25" t="s">
        <v>23</v>
      </c>
      <c r="C59" s="54">
        <v>30</v>
      </c>
      <c r="D59" s="54">
        <v>1.96</v>
      </c>
      <c r="E59" s="54">
        <v>0.4</v>
      </c>
      <c r="F59" s="54">
        <v>18.399999999999999</v>
      </c>
      <c r="G59" s="54">
        <v>88</v>
      </c>
      <c r="H59" s="54">
        <v>0</v>
      </c>
      <c r="I59" s="54">
        <v>0</v>
      </c>
      <c r="J59" s="103">
        <v>0</v>
      </c>
      <c r="K59" s="104"/>
      <c r="L59" s="54">
        <v>7.2</v>
      </c>
      <c r="M59" s="54">
        <v>8</v>
      </c>
      <c r="N59" s="54">
        <v>1.1599999999999999</v>
      </c>
      <c r="O59" s="35">
        <v>2.99</v>
      </c>
    </row>
    <row r="60" spans="1:15" ht="16.5" thickBot="1" x14ac:dyDescent="0.3">
      <c r="A60" s="127"/>
      <c r="B60" s="31" t="s">
        <v>24</v>
      </c>
      <c r="C60" s="56">
        <f t="shared" ref="C60:J60" si="6">SUM(C54:C59)</f>
        <v>700</v>
      </c>
      <c r="D60" s="56">
        <f t="shared" si="6"/>
        <v>24.850000000000005</v>
      </c>
      <c r="E60" s="56">
        <f t="shared" si="6"/>
        <v>23.189999999999998</v>
      </c>
      <c r="F60" s="56">
        <f t="shared" si="6"/>
        <v>108.15</v>
      </c>
      <c r="G60" s="56">
        <f t="shared" si="6"/>
        <v>742.55000000000007</v>
      </c>
      <c r="H60" s="56">
        <f t="shared" si="6"/>
        <v>0.99</v>
      </c>
      <c r="I60" s="56">
        <f t="shared" si="6"/>
        <v>60.49</v>
      </c>
      <c r="J60" s="105">
        <f t="shared" si="6"/>
        <v>31.110000000000003</v>
      </c>
      <c r="K60" s="106"/>
      <c r="L60" s="56">
        <f>SUM(L54:L59)</f>
        <v>213.95999999999998</v>
      </c>
      <c r="M60" s="56">
        <f>SUM(M54:M59)</f>
        <v>160.09999999999997</v>
      </c>
      <c r="N60" s="56">
        <f>SUM(N54:N59)</f>
        <v>5.4</v>
      </c>
      <c r="O60" s="36">
        <f>SUM(O54:O59)</f>
        <v>100.00000000000001</v>
      </c>
    </row>
    <row r="61" spans="1:15" ht="15.75" x14ac:dyDescent="0.25">
      <c r="A61" s="126" t="s">
        <v>60</v>
      </c>
      <c r="B61" s="18" t="s">
        <v>33</v>
      </c>
      <c r="C61" s="55">
        <v>250</v>
      </c>
      <c r="D61" s="55">
        <v>1.81</v>
      </c>
      <c r="E61" s="55">
        <v>4.91</v>
      </c>
      <c r="F61" s="55">
        <v>125.25</v>
      </c>
      <c r="G61" s="55">
        <v>102.5</v>
      </c>
      <c r="H61" s="55">
        <v>0.05</v>
      </c>
      <c r="I61" s="55">
        <v>10.29</v>
      </c>
      <c r="J61" s="107">
        <v>0</v>
      </c>
      <c r="K61" s="108"/>
      <c r="L61" s="55">
        <v>44.38</v>
      </c>
      <c r="M61" s="55">
        <v>26.25</v>
      </c>
      <c r="N61" s="55">
        <v>1.19</v>
      </c>
      <c r="O61" s="95">
        <v>26.33</v>
      </c>
    </row>
    <row r="62" spans="1:15" ht="15.75" x14ac:dyDescent="0.25">
      <c r="A62" s="126"/>
      <c r="B62" s="18" t="s">
        <v>42</v>
      </c>
      <c r="C62" s="55">
        <v>100</v>
      </c>
      <c r="D62" s="55">
        <v>21.1</v>
      </c>
      <c r="E62" s="55">
        <v>13.6</v>
      </c>
      <c r="F62" s="55">
        <v>0</v>
      </c>
      <c r="G62" s="55">
        <v>206.25</v>
      </c>
      <c r="H62" s="55">
        <v>0.04</v>
      </c>
      <c r="I62" s="55">
        <v>0</v>
      </c>
      <c r="J62" s="121">
        <v>20</v>
      </c>
      <c r="K62" s="122"/>
      <c r="L62" s="70">
        <v>39</v>
      </c>
      <c r="M62" s="70">
        <v>20</v>
      </c>
      <c r="N62" s="55">
        <v>1.8</v>
      </c>
      <c r="O62" s="95">
        <v>45.68</v>
      </c>
    </row>
    <row r="63" spans="1:15" ht="15.75" x14ac:dyDescent="0.25">
      <c r="A63" s="126"/>
      <c r="B63" s="18" t="s">
        <v>22</v>
      </c>
      <c r="C63" s="55">
        <v>180</v>
      </c>
      <c r="D63" s="55">
        <v>4.92</v>
      </c>
      <c r="E63" s="55">
        <v>7.59</v>
      </c>
      <c r="F63" s="55">
        <v>35.729999999999997</v>
      </c>
      <c r="G63" s="55">
        <v>236.91</v>
      </c>
      <c r="H63" s="55">
        <v>0.22</v>
      </c>
      <c r="I63" s="55">
        <v>2.4700000000000002</v>
      </c>
      <c r="J63" s="107">
        <v>0.03</v>
      </c>
      <c r="K63" s="108"/>
      <c r="L63" s="55">
        <v>60.98</v>
      </c>
      <c r="M63" s="55">
        <v>77.180000000000007</v>
      </c>
      <c r="N63" s="55">
        <v>1.63</v>
      </c>
      <c r="O63" s="95">
        <v>11.23</v>
      </c>
    </row>
    <row r="64" spans="1:15" ht="15.75" x14ac:dyDescent="0.25">
      <c r="A64" s="126"/>
      <c r="B64" s="18" t="s">
        <v>79</v>
      </c>
      <c r="C64" s="55">
        <v>200</v>
      </c>
      <c r="D64" s="55">
        <v>0.43</v>
      </c>
      <c r="E64" s="55">
        <v>0.18</v>
      </c>
      <c r="F64" s="55">
        <v>27.84</v>
      </c>
      <c r="G64" s="60">
        <v>114.66</v>
      </c>
      <c r="H64" s="55">
        <v>0.02</v>
      </c>
      <c r="I64" s="55">
        <v>7.2</v>
      </c>
      <c r="J64" s="107">
        <v>0</v>
      </c>
      <c r="K64" s="108"/>
      <c r="L64" s="70">
        <v>12</v>
      </c>
      <c r="M64" s="55">
        <v>0</v>
      </c>
      <c r="N64" s="70">
        <v>0.8</v>
      </c>
      <c r="O64" s="95">
        <v>10.87</v>
      </c>
    </row>
    <row r="65" spans="1:15" ht="15.75" x14ac:dyDescent="0.25">
      <c r="A65" s="126"/>
      <c r="B65" s="18" t="s">
        <v>80</v>
      </c>
      <c r="C65" s="55">
        <v>40</v>
      </c>
      <c r="D65" s="55">
        <v>3.16</v>
      </c>
      <c r="E65" s="55">
        <v>0.4</v>
      </c>
      <c r="F65" s="55">
        <v>19.239999999999998</v>
      </c>
      <c r="G65" s="55">
        <v>95.6</v>
      </c>
      <c r="H65" s="55">
        <v>0</v>
      </c>
      <c r="I65" s="55">
        <v>0</v>
      </c>
      <c r="J65" s="107">
        <v>0</v>
      </c>
      <c r="K65" s="108"/>
      <c r="L65" s="55">
        <v>9.1999999999999993</v>
      </c>
      <c r="M65" s="55">
        <v>13.2</v>
      </c>
      <c r="N65" s="55">
        <v>0.8</v>
      </c>
      <c r="O65" s="95">
        <v>2.9</v>
      </c>
    </row>
    <row r="66" spans="1:15" ht="16.5" thickBot="1" x14ac:dyDescent="0.3">
      <c r="A66" s="126"/>
      <c r="B66" s="22" t="s">
        <v>23</v>
      </c>
      <c r="C66" s="54">
        <v>30</v>
      </c>
      <c r="D66" s="54">
        <v>1.96</v>
      </c>
      <c r="E66" s="54">
        <v>0.4</v>
      </c>
      <c r="F66" s="54">
        <v>18.399999999999999</v>
      </c>
      <c r="G66" s="54">
        <v>88</v>
      </c>
      <c r="H66" s="54">
        <v>0</v>
      </c>
      <c r="I66" s="54">
        <v>0</v>
      </c>
      <c r="J66" s="103">
        <v>0</v>
      </c>
      <c r="K66" s="104"/>
      <c r="L66" s="54">
        <v>7.2</v>
      </c>
      <c r="M66" s="54">
        <v>8</v>
      </c>
      <c r="N66" s="54">
        <v>1.1599999999999999</v>
      </c>
      <c r="O66" s="35">
        <v>2.99</v>
      </c>
    </row>
    <row r="67" spans="1:15" ht="16.5" thickBot="1" x14ac:dyDescent="0.3">
      <c r="A67" s="127"/>
      <c r="B67" s="20" t="s">
        <v>24</v>
      </c>
      <c r="C67" s="56">
        <f t="shared" ref="C67:J67" si="7">SUM(C61:C66)</f>
        <v>800</v>
      </c>
      <c r="D67" s="56">
        <f t="shared" si="7"/>
        <v>33.379999999999995</v>
      </c>
      <c r="E67" s="56">
        <f t="shared" si="7"/>
        <v>27.079999999999995</v>
      </c>
      <c r="F67" s="56">
        <f t="shared" si="7"/>
        <v>226.46</v>
      </c>
      <c r="G67" s="56">
        <f t="shared" si="7"/>
        <v>843.92</v>
      </c>
      <c r="H67" s="56">
        <f t="shared" si="7"/>
        <v>0.33</v>
      </c>
      <c r="I67" s="56">
        <f t="shared" si="7"/>
        <v>19.96</v>
      </c>
      <c r="J67" s="105">
        <f t="shared" si="7"/>
        <v>20.03</v>
      </c>
      <c r="K67" s="106"/>
      <c r="L67" s="56">
        <f>SUM(L61:L66)</f>
        <v>172.75999999999996</v>
      </c>
      <c r="M67" s="56">
        <f>SUM(M61:M66)</f>
        <v>144.63</v>
      </c>
      <c r="N67" s="56">
        <f>SUM(N61:N66)</f>
        <v>7.38</v>
      </c>
      <c r="O67" s="36">
        <f>SUM(O61:O66)</f>
        <v>100</v>
      </c>
    </row>
    <row r="68" spans="1:15" ht="15.75" x14ac:dyDescent="0.25">
      <c r="A68" s="128" t="s">
        <v>61</v>
      </c>
      <c r="B68" s="24" t="s">
        <v>71</v>
      </c>
      <c r="C68" s="55">
        <v>250</v>
      </c>
      <c r="D68" s="55">
        <v>6.18</v>
      </c>
      <c r="E68" s="55">
        <v>3.3</v>
      </c>
      <c r="F68" s="55">
        <v>14.65</v>
      </c>
      <c r="G68" s="55">
        <v>113</v>
      </c>
      <c r="H68" s="55">
        <v>0.11</v>
      </c>
      <c r="I68" s="55">
        <v>8.33</v>
      </c>
      <c r="J68" s="112">
        <v>0</v>
      </c>
      <c r="K68" s="113"/>
      <c r="L68" s="55">
        <v>24.98</v>
      </c>
      <c r="M68" s="55">
        <v>29.45</v>
      </c>
      <c r="N68" s="55">
        <v>1.24</v>
      </c>
      <c r="O68" s="33">
        <v>30.16</v>
      </c>
    </row>
    <row r="69" spans="1:15" ht="15.75" x14ac:dyDescent="0.25">
      <c r="A69" s="129"/>
      <c r="B69" s="24" t="s">
        <v>70</v>
      </c>
      <c r="C69" s="55">
        <v>100</v>
      </c>
      <c r="D69" s="55">
        <v>12.13</v>
      </c>
      <c r="E69" s="55">
        <v>17.399999999999999</v>
      </c>
      <c r="F69" s="55">
        <v>9.86</v>
      </c>
      <c r="G69" s="55">
        <v>245</v>
      </c>
      <c r="H69" s="55">
        <v>0.05</v>
      </c>
      <c r="I69" s="55">
        <v>0.33</v>
      </c>
      <c r="J69" s="107">
        <v>80</v>
      </c>
      <c r="K69" s="108"/>
      <c r="L69" s="55">
        <v>70</v>
      </c>
      <c r="M69" s="55">
        <v>19.25</v>
      </c>
      <c r="N69" s="55">
        <v>1.26</v>
      </c>
      <c r="O69" s="34">
        <v>50.35</v>
      </c>
    </row>
    <row r="70" spans="1:15" ht="15.75" x14ac:dyDescent="0.25">
      <c r="A70" s="129"/>
      <c r="B70" s="23" t="s">
        <v>51</v>
      </c>
      <c r="C70" s="55">
        <v>180</v>
      </c>
      <c r="D70" s="55">
        <v>6.62</v>
      </c>
      <c r="E70" s="55">
        <v>5.42</v>
      </c>
      <c r="F70" s="55">
        <v>31.73</v>
      </c>
      <c r="G70" s="55">
        <v>202.14</v>
      </c>
      <c r="H70" s="55">
        <v>7.0000000000000007E-2</v>
      </c>
      <c r="I70" s="70">
        <v>0</v>
      </c>
      <c r="J70" s="107">
        <v>25.2</v>
      </c>
      <c r="K70" s="108"/>
      <c r="L70" s="55">
        <v>5.83</v>
      </c>
      <c r="M70" s="55">
        <v>25.34</v>
      </c>
      <c r="N70" s="55">
        <v>1.33</v>
      </c>
      <c r="O70" s="34">
        <v>9.06</v>
      </c>
    </row>
    <row r="71" spans="1:15" ht="15.75" x14ac:dyDescent="0.25">
      <c r="A71" s="129"/>
      <c r="B71" s="24" t="s">
        <v>36</v>
      </c>
      <c r="C71" s="55">
        <v>200</v>
      </c>
      <c r="D71" s="55">
        <v>0.1</v>
      </c>
      <c r="E71" s="55">
        <v>0</v>
      </c>
      <c r="F71" s="55">
        <v>9.1999999999999993</v>
      </c>
      <c r="G71" s="55">
        <v>36</v>
      </c>
      <c r="H71" s="55">
        <v>0</v>
      </c>
      <c r="I71" s="55">
        <v>0</v>
      </c>
      <c r="J71" s="107">
        <v>0</v>
      </c>
      <c r="K71" s="108"/>
      <c r="L71" s="55">
        <v>2.02</v>
      </c>
      <c r="M71" s="55">
        <v>0</v>
      </c>
      <c r="N71" s="55">
        <v>0.05</v>
      </c>
      <c r="O71" s="34">
        <v>4.54</v>
      </c>
    </row>
    <row r="72" spans="1:15" ht="15.75" x14ac:dyDescent="0.25">
      <c r="A72" s="129"/>
      <c r="B72" s="18" t="s">
        <v>80</v>
      </c>
      <c r="C72" s="55">
        <v>40</v>
      </c>
      <c r="D72" s="55">
        <v>3.16</v>
      </c>
      <c r="E72" s="55">
        <v>0.4</v>
      </c>
      <c r="F72" s="55">
        <v>19.239999999999998</v>
      </c>
      <c r="G72" s="55">
        <v>95.6</v>
      </c>
      <c r="H72" s="55">
        <v>0</v>
      </c>
      <c r="I72" s="55">
        <v>0</v>
      </c>
      <c r="J72" s="107">
        <v>0</v>
      </c>
      <c r="K72" s="108"/>
      <c r="L72" s="55">
        <v>9.1999999999999993</v>
      </c>
      <c r="M72" s="55">
        <v>13.2</v>
      </c>
      <c r="N72" s="55">
        <v>0.8</v>
      </c>
      <c r="O72" s="95">
        <v>2.9</v>
      </c>
    </row>
    <row r="73" spans="1:15" ht="16.5" thickBot="1" x14ac:dyDescent="0.3">
      <c r="A73" s="129"/>
      <c r="B73" s="25" t="s">
        <v>23</v>
      </c>
      <c r="C73" s="54">
        <v>30</v>
      </c>
      <c r="D73" s="54">
        <v>1.96</v>
      </c>
      <c r="E73" s="54">
        <v>0.4</v>
      </c>
      <c r="F73" s="54">
        <v>18.399999999999999</v>
      </c>
      <c r="G73" s="54">
        <v>88</v>
      </c>
      <c r="H73" s="54">
        <v>0</v>
      </c>
      <c r="I73" s="54">
        <v>0</v>
      </c>
      <c r="J73" s="118">
        <v>0</v>
      </c>
      <c r="K73" s="118"/>
      <c r="L73" s="54">
        <v>7.2</v>
      </c>
      <c r="M73" s="54">
        <v>8</v>
      </c>
      <c r="N73" s="54">
        <v>1.1599999999999999</v>
      </c>
      <c r="O73" s="35">
        <v>2.99</v>
      </c>
    </row>
    <row r="74" spans="1:15" ht="16.5" thickBot="1" x14ac:dyDescent="0.3">
      <c r="A74" s="130"/>
      <c r="B74" s="20" t="s">
        <v>24</v>
      </c>
      <c r="C74" s="56">
        <f t="shared" ref="C74:J74" si="8">SUM(C68:C73)</f>
        <v>800</v>
      </c>
      <c r="D74" s="56">
        <f t="shared" si="8"/>
        <v>30.150000000000006</v>
      </c>
      <c r="E74" s="56">
        <f t="shared" si="8"/>
        <v>26.919999999999995</v>
      </c>
      <c r="F74" s="56">
        <f t="shared" si="8"/>
        <v>103.07999999999998</v>
      </c>
      <c r="G74" s="56">
        <f t="shared" si="8"/>
        <v>779.74</v>
      </c>
      <c r="H74" s="56">
        <f t="shared" si="8"/>
        <v>0.23</v>
      </c>
      <c r="I74" s="56">
        <f t="shared" si="8"/>
        <v>8.66</v>
      </c>
      <c r="J74" s="105">
        <f t="shared" si="8"/>
        <v>105.2</v>
      </c>
      <c r="K74" s="106"/>
      <c r="L74" s="56">
        <f>SUM(L68:L73)</f>
        <v>119.23</v>
      </c>
      <c r="M74" s="56">
        <f>SUM(M68:M73)</f>
        <v>95.240000000000009</v>
      </c>
      <c r="N74" s="56">
        <f>SUM(N68:N73)</f>
        <v>5.84</v>
      </c>
      <c r="O74" s="36">
        <f>SUM(O68:O73)</f>
        <v>100.00000000000001</v>
      </c>
    </row>
    <row r="75" spans="1:15" ht="15.75" x14ac:dyDescent="0.25">
      <c r="A75" s="126" t="s">
        <v>78</v>
      </c>
      <c r="B75" s="18" t="s">
        <v>55</v>
      </c>
      <c r="C75" s="55">
        <v>250</v>
      </c>
      <c r="D75" s="55">
        <v>2.1</v>
      </c>
      <c r="E75" s="55">
        <v>7.48</v>
      </c>
      <c r="F75" s="55">
        <v>11.69</v>
      </c>
      <c r="G75" s="55">
        <v>122.96</v>
      </c>
      <c r="H75" s="55">
        <v>0.14000000000000001</v>
      </c>
      <c r="I75" s="55">
        <v>8.5</v>
      </c>
      <c r="J75" s="107">
        <v>0</v>
      </c>
      <c r="K75" s="108"/>
      <c r="L75" s="55">
        <v>32.14</v>
      </c>
      <c r="M75" s="55">
        <v>53.78</v>
      </c>
      <c r="N75" s="55">
        <v>0.09</v>
      </c>
      <c r="O75" s="34">
        <v>15.42</v>
      </c>
    </row>
    <row r="76" spans="1:15" ht="15.75" x14ac:dyDescent="0.25">
      <c r="A76" s="126"/>
      <c r="B76" s="18" t="s">
        <v>83</v>
      </c>
      <c r="C76" s="55">
        <v>180</v>
      </c>
      <c r="D76" s="55">
        <v>18.27</v>
      </c>
      <c r="E76" s="55">
        <v>20.54</v>
      </c>
      <c r="F76" s="55">
        <v>28.74</v>
      </c>
      <c r="G76" s="70">
        <v>372.49</v>
      </c>
      <c r="H76" s="55">
        <v>0.24</v>
      </c>
      <c r="I76" s="55">
        <v>5.62</v>
      </c>
      <c r="J76" s="107">
        <v>0.04</v>
      </c>
      <c r="K76" s="108"/>
      <c r="L76" s="55">
        <v>33.200000000000003</v>
      </c>
      <c r="M76" s="55">
        <v>63.26</v>
      </c>
      <c r="N76" s="55">
        <v>3.65</v>
      </c>
      <c r="O76" s="34">
        <v>68.569999999999993</v>
      </c>
    </row>
    <row r="77" spans="1:15" ht="15.75" x14ac:dyDescent="0.25">
      <c r="A77" s="126"/>
      <c r="B77" s="18" t="s">
        <v>66</v>
      </c>
      <c r="C77" s="55">
        <v>200</v>
      </c>
      <c r="D77" s="55">
        <v>0.04</v>
      </c>
      <c r="E77" s="55">
        <v>0</v>
      </c>
      <c r="F77" s="55">
        <v>24.76</v>
      </c>
      <c r="G77" s="70">
        <v>94.2</v>
      </c>
      <c r="H77" s="55">
        <v>0.01</v>
      </c>
      <c r="I77" s="55">
        <v>1.08</v>
      </c>
      <c r="J77" s="107">
        <v>0</v>
      </c>
      <c r="K77" s="108"/>
      <c r="L77" s="70">
        <v>6.4</v>
      </c>
      <c r="M77" s="55">
        <v>0</v>
      </c>
      <c r="N77" s="55">
        <v>0.18</v>
      </c>
      <c r="O77" s="34">
        <v>10.119999999999999</v>
      </c>
    </row>
    <row r="78" spans="1:15" ht="15.75" x14ac:dyDescent="0.25">
      <c r="A78" s="126"/>
      <c r="B78" s="18" t="s">
        <v>80</v>
      </c>
      <c r="C78" s="55">
        <v>40</v>
      </c>
      <c r="D78" s="55">
        <v>3.16</v>
      </c>
      <c r="E78" s="55">
        <v>0.4</v>
      </c>
      <c r="F78" s="55">
        <v>19.239999999999998</v>
      </c>
      <c r="G78" s="55">
        <v>95.6</v>
      </c>
      <c r="H78" s="55">
        <v>0</v>
      </c>
      <c r="I78" s="55">
        <v>0</v>
      </c>
      <c r="J78" s="107">
        <v>0</v>
      </c>
      <c r="K78" s="108"/>
      <c r="L78" s="55">
        <v>9.1999999999999993</v>
      </c>
      <c r="M78" s="55">
        <v>13.2</v>
      </c>
      <c r="N78" s="55">
        <v>0.8</v>
      </c>
      <c r="O78" s="95">
        <v>2.9</v>
      </c>
    </row>
    <row r="79" spans="1:15" ht="16.5" thickBot="1" x14ac:dyDescent="0.3">
      <c r="A79" s="126"/>
      <c r="B79" s="22" t="s">
        <v>23</v>
      </c>
      <c r="C79" s="54">
        <v>30</v>
      </c>
      <c r="D79" s="54">
        <v>1.96</v>
      </c>
      <c r="E79" s="54">
        <v>0.4</v>
      </c>
      <c r="F79" s="54">
        <v>18.399999999999999</v>
      </c>
      <c r="G79" s="54">
        <v>88</v>
      </c>
      <c r="H79" s="54">
        <v>0</v>
      </c>
      <c r="I79" s="54">
        <v>0</v>
      </c>
      <c r="J79" s="103">
        <v>0</v>
      </c>
      <c r="K79" s="104"/>
      <c r="L79" s="54">
        <v>7.2</v>
      </c>
      <c r="M79" s="54">
        <v>8</v>
      </c>
      <c r="N79" s="54">
        <v>1.1599999999999999</v>
      </c>
      <c r="O79" s="35">
        <v>2.99</v>
      </c>
    </row>
    <row r="80" spans="1:15" ht="16.5" thickBot="1" x14ac:dyDescent="0.3">
      <c r="A80" s="127"/>
      <c r="B80" s="20" t="s">
        <v>24</v>
      </c>
      <c r="C80" s="56">
        <f t="shared" ref="C80:J80" si="9">SUM(C75:C79)</f>
        <v>700</v>
      </c>
      <c r="D80" s="56">
        <f t="shared" si="9"/>
        <v>25.53</v>
      </c>
      <c r="E80" s="56">
        <f t="shared" si="9"/>
        <v>28.819999999999997</v>
      </c>
      <c r="F80" s="56">
        <f t="shared" si="9"/>
        <v>102.82999999999998</v>
      </c>
      <c r="G80" s="56">
        <f t="shared" si="9"/>
        <v>773.25</v>
      </c>
      <c r="H80" s="56">
        <f t="shared" si="9"/>
        <v>0.39</v>
      </c>
      <c r="I80" s="56">
        <f t="shared" si="9"/>
        <v>15.200000000000001</v>
      </c>
      <c r="J80" s="105">
        <f t="shared" si="9"/>
        <v>0.04</v>
      </c>
      <c r="K80" s="106"/>
      <c r="L80" s="56">
        <f>SUM(L75:L79)</f>
        <v>88.140000000000015</v>
      </c>
      <c r="M80" s="56">
        <f>SUM(M75:M79)</f>
        <v>138.23999999999998</v>
      </c>
      <c r="N80" s="61">
        <f>SUM(N75:N79)</f>
        <v>5.88</v>
      </c>
      <c r="O80" s="36">
        <f>SUM(O75:O79)</f>
        <v>100</v>
      </c>
    </row>
    <row r="81" spans="1:15" ht="16.5" thickBot="1" x14ac:dyDescent="0.3">
      <c r="A81" s="62"/>
      <c r="B81" s="63" t="s">
        <v>43</v>
      </c>
      <c r="C81" s="56">
        <f t="shared" ref="C81:I81" si="10">C18+C25+C32+C39+C46+C53+C60+C67+C74+C80</f>
        <v>7830</v>
      </c>
      <c r="D81" s="56">
        <f t="shared" si="10"/>
        <v>302.98</v>
      </c>
      <c r="E81" s="57">
        <f t="shared" si="10"/>
        <v>256.78999999999996</v>
      </c>
      <c r="F81" s="57">
        <f t="shared" si="10"/>
        <v>1337.4299999999998</v>
      </c>
      <c r="G81" s="57">
        <f t="shared" si="10"/>
        <v>7943.12</v>
      </c>
      <c r="H81" s="57">
        <f t="shared" si="10"/>
        <v>4.8970000000000002</v>
      </c>
      <c r="I81" s="56">
        <f t="shared" si="10"/>
        <v>271.3</v>
      </c>
      <c r="J81" s="105">
        <f>J18+J25+J32+J39+J46+J53+J60+J67+J74</f>
        <v>428.58099999999996</v>
      </c>
      <c r="K81" s="106"/>
      <c r="L81" s="57">
        <f>L18+L25+L32+L39+L46+L53+L60+L67+L74+L80</f>
        <v>1528.37</v>
      </c>
      <c r="M81" s="56">
        <f>M18+M25+M32+M39+M46+M53+M60+M67+M74+M80</f>
        <v>1351.56</v>
      </c>
      <c r="N81" s="57">
        <f>N18+N25+N32+N39+N46+N53+N60+N67+N74+N80</f>
        <v>70.989999999999995</v>
      </c>
      <c r="O81" s="36">
        <f>O18+O25+O32+O39+O46+O53+O60+O67+O74+O80</f>
        <v>1000</v>
      </c>
    </row>
    <row r="82" spans="1:15" ht="16.5" thickBot="1" x14ac:dyDescent="0.3">
      <c r="A82" s="64"/>
      <c r="B82" s="63" t="s">
        <v>45</v>
      </c>
      <c r="C82" s="65"/>
      <c r="D82" s="57">
        <f t="shared" ref="D82:J82" si="11">D81/10</f>
        <v>30.298000000000002</v>
      </c>
      <c r="E82" s="56">
        <f t="shared" si="11"/>
        <v>25.678999999999995</v>
      </c>
      <c r="F82" s="57">
        <f t="shared" si="11"/>
        <v>133.74299999999999</v>
      </c>
      <c r="G82" s="56">
        <f t="shared" si="11"/>
        <v>794.31200000000001</v>
      </c>
      <c r="H82" s="57">
        <f t="shared" si="11"/>
        <v>0.48970000000000002</v>
      </c>
      <c r="I82" s="56">
        <f t="shared" si="11"/>
        <v>27.130000000000003</v>
      </c>
      <c r="J82" s="105">
        <f t="shared" si="11"/>
        <v>42.858099999999993</v>
      </c>
      <c r="K82" s="106"/>
      <c r="L82" s="57">
        <f>L81/10</f>
        <v>152.83699999999999</v>
      </c>
      <c r="M82" s="56">
        <f>M81/10</f>
        <v>135.15600000000001</v>
      </c>
      <c r="N82" s="57">
        <f>N81/10</f>
        <v>7.0989999999999993</v>
      </c>
      <c r="O82" s="36">
        <v>100</v>
      </c>
    </row>
    <row r="83" spans="1:15" ht="16.5" thickBot="1" x14ac:dyDescent="0.3">
      <c r="A83" s="64"/>
      <c r="B83" s="63" t="s">
        <v>44</v>
      </c>
      <c r="C83" s="65"/>
      <c r="D83" s="57">
        <f t="shared" ref="D83:J83" si="12">D81/10</f>
        <v>30.298000000000002</v>
      </c>
      <c r="E83" s="57">
        <f t="shared" si="12"/>
        <v>25.678999999999995</v>
      </c>
      <c r="F83" s="57">
        <f t="shared" si="12"/>
        <v>133.74299999999999</v>
      </c>
      <c r="G83" s="57">
        <f t="shared" si="12"/>
        <v>794.31200000000001</v>
      </c>
      <c r="H83" s="57">
        <f t="shared" si="12"/>
        <v>0.48970000000000002</v>
      </c>
      <c r="I83" s="56">
        <f t="shared" si="12"/>
        <v>27.130000000000003</v>
      </c>
      <c r="J83" s="116">
        <f t="shared" si="12"/>
        <v>42.858099999999993</v>
      </c>
      <c r="K83" s="117"/>
      <c r="L83" s="57">
        <f t="shared" ref="L83:N83" si="13">L81/10</f>
        <v>152.83699999999999</v>
      </c>
      <c r="M83" s="56">
        <f t="shared" si="13"/>
        <v>135.15600000000001</v>
      </c>
      <c r="N83" s="57">
        <f t="shared" si="13"/>
        <v>7.0989999999999993</v>
      </c>
      <c r="O83" s="36">
        <v>100</v>
      </c>
    </row>
    <row r="84" spans="1:15" ht="16.5" thickBot="1" x14ac:dyDescent="0.3">
      <c r="A84" s="64"/>
      <c r="B84" s="63" t="s">
        <v>44</v>
      </c>
      <c r="C84" s="65"/>
      <c r="D84" s="57">
        <f t="shared" ref="D84:J84" si="14">D82/10</f>
        <v>3.0298000000000003</v>
      </c>
      <c r="E84" s="57">
        <f t="shared" si="14"/>
        <v>2.5678999999999994</v>
      </c>
      <c r="F84" s="57">
        <f t="shared" si="14"/>
        <v>13.3743</v>
      </c>
      <c r="G84" s="56">
        <f t="shared" si="14"/>
        <v>79.431200000000004</v>
      </c>
      <c r="H84" s="57">
        <f t="shared" si="14"/>
        <v>4.897E-2</v>
      </c>
      <c r="I84" s="56">
        <f t="shared" si="14"/>
        <v>2.7130000000000001</v>
      </c>
      <c r="J84" s="116">
        <f t="shared" si="14"/>
        <v>4.2858099999999997</v>
      </c>
      <c r="K84" s="117"/>
      <c r="L84" s="57">
        <f t="shared" ref="L84:N84" si="15">L82/10</f>
        <v>15.2837</v>
      </c>
      <c r="M84" s="56">
        <f t="shared" si="15"/>
        <v>13.515600000000001</v>
      </c>
      <c r="N84" s="57">
        <f t="shared" si="15"/>
        <v>0.70989999999999998</v>
      </c>
      <c r="O84" s="36">
        <v>100</v>
      </c>
    </row>
    <row r="108" spans="1:15" ht="16.5" x14ac:dyDescent="0.25">
      <c r="A108" s="67"/>
      <c r="B108" s="67"/>
      <c r="C108" s="67"/>
      <c r="D108" s="67"/>
      <c r="E108" s="67"/>
      <c r="F108" s="67"/>
      <c r="G108" s="67"/>
      <c r="H108" s="67"/>
      <c r="I108" s="138" t="s">
        <v>0</v>
      </c>
      <c r="J108" s="138"/>
      <c r="K108" s="138"/>
      <c r="L108" s="138"/>
      <c r="M108" s="68"/>
      <c r="N108" s="69"/>
      <c r="O108" s="69"/>
    </row>
    <row r="109" spans="1:15" ht="16.5" x14ac:dyDescent="0.25">
      <c r="A109" s="67"/>
      <c r="B109" s="67"/>
      <c r="C109" s="67"/>
      <c r="D109" s="67"/>
      <c r="E109" s="67"/>
      <c r="F109" s="67"/>
      <c r="G109" s="67"/>
      <c r="H109" s="67"/>
      <c r="I109" s="138" t="s">
        <v>1</v>
      </c>
      <c r="J109" s="138"/>
      <c r="K109" s="138"/>
      <c r="L109" s="138"/>
      <c r="M109" s="138"/>
      <c r="N109" s="138"/>
      <c r="O109" s="138"/>
    </row>
    <row r="110" spans="1:15" ht="17.25" customHeight="1" x14ac:dyDescent="0.25">
      <c r="A110" s="67"/>
      <c r="B110" s="67"/>
      <c r="C110" s="67"/>
      <c r="D110" s="67"/>
      <c r="E110" s="67"/>
      <c r="F110" s="67"/>
      <c r="G110" s="67"/>
      <c r="H110" s="67"/>
      <c r="I110" s="139" t="s">
        <v>77</v>
      </c>
      <c r="J110" s="139"/>
      <c r="K110" s="139"/>
      <c r="L110" s="139"/>
      <c r="M110" s="139"/>
      <c r="N110" s="139"/>
      <c r="O110" s="139"/>
    </row>
    <row r="111" spans="1:15" ht="17.25" customHeight="1" x14ac:dyDescent="0.25">
      <c r="A111" s="67"/>
      <c r="B111" s="67"/>
      <c r="C111" s="67"/>
      <c r="D111" s="67"/>
      <c r="E111" s="67"/>
      <c r="F111" s="67"/>
      <c r="G111" s="67"/>
      <c r="H111" s="67"/>
      <c r="I111" s="139" t="s">
        <v>81</v>
      </c>
      <c r="J111" s="139"/>
      <c r="K111" s="139"/>
      <c r="L111" s="139"/>
      <c r="M111" s="139"/>
      <c r="N111" s="139"/>
      <c r="O111" s="139"/>
    </row>
    <row r="112" spans="1:15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1:30" ht="17.25" x14ac:dyDescent="0.25">
      <c r="A113" s="145" t="s">
        <v>46</v>
      </c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</row>
    <row r="114" spans="1:30" ht="16.5" x14ac:dyDescent="0.25">
      <c r="A114" s="67"/>
      <c r="B114" s="67"/>
      <c r="C114" s="67"/>
      <c r="D114" s="67"/>
      <c r="E114" s="134" t="s">
        <v>84</v>
      </c>
      <c r="F114" s="134"/>
      <c r="G114" s="134"/>
      <c r="H114" s="134"/>
      <c r="I114" s="67"/>
      <c r="J114" s="67"/>
      <c r="K114" s="67"/>
      <c r="L114" s="67"/>
      <c r="M114" s="67"/>
      <c r="N114" s="67"/>
      <c r="O114" s="67"/>
    </row>
    <row r="115" spans="1:30" ht="16.5" thickBot="1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4"/>
      <c r="Q115" s="2"/>
      <c r="R115" s="42"/>
      <c r="S115" s="42"/>
      <c r="T115" s="42"/>
      <c r="U115" s="42"/>
      <c r="V115" s="42"/>
      <c r="W115" s="42"/>
      <c r="X115" s="42"/>
      <c r="Y115" s="81"/>
      <c r="Z115" s="81"/>
      <c r="AA115" s="42"/>
      <c r="AB115" s="5"/>
      <c r="AC115" s="5"/>
      <c r="AD115" s="5"/>
    </row>
    <row r="116" spans="1:30" ht="32.25" thickBot="1" x14ac:dyDescent="0.3">
      <c r="A116" s="131" t="s">
        <v>21</v>
      </c>
      <c r="B116" s="119" t="s">
        <v>3</v>
      </c>
      <c r="C116" s="44" t="s">
        <v>4</v>
      </c>
      <c r="D116" s="110" t="s">
        <v>5</v>
      </c>
      <c r="E116" s="133"/>
      <c r="F116" s="133"/>
      <c r="G116" s="111"/>
      <c r="H116" s="110" t="s">
        <v>9</v>
      </c>
      <c r="I116" s="133"/>
      <c r="J116" s="133"/>
      <c r="K116" s="111"/>
      <c r="L116" s="110" t="s">
        <v>12</v>
      </c>
      <c r="M116" s="133"/>
      <c r="N116" s="111"/>
      <c r="O116" s="45" t="s">
        <v>15</v>
      </c>
      <c r="P116" s="4"/>
      <c r="Q116" s="2"/>
      <c r="R116" s="42"/>
      <c r="S116" s="42"/>
      <c r="T116" s="42"/>
      <c r="U116" s="42"/>
      <c r="V116" s="42"/>
      <c r="W116" s="42"/>
      <c r="X116" s="42"/>
      <c r="Y116" s="81"/>
      <c r="Z116" s="81"/>
      <c r="AA116" s="42"/>
      <c r="AB116" s="5"/>
      <c r="AC116" s="5"/>
      <c r="AD116" s="5"/>
    </row>
    <row r="117" spans="1:30" ht="32.25" thickBot="1" x14ac:dyDescent="0.3">
      <c r="A117" s="132"/>
      <c r="B117" s="120"/>
      <c r="C117" s="46" t="s">
        <v>17</v>
      </c>
      <c r="D117" s="47" t="s">
        <v>6</v>
      </c>
      <c r="E117" s="47" t="s">
        <v>7</v>
      </c>
      <c r="F117" s="48" t="s">
        <v>8</v>
      </c>
      <c r="G117" s="49" t="s">
        <v>18</v>
      </c>
      <c r="H117" s="50" t="s">
        <v>10</v>
      </c>
      <c r="I117" s="50" t="s">
        <v>11</v>
      </c>
      <c r="J117" s="110" t="s">
        <v>28</v>
      </c>
      <c r="K117" s="111"/>
      <c r="L117" s="50" t="s">
        <v>20</v>
      </c>
      <c r="M117" s="50" t="s">
        <v>13</v>
      </c>
      <c r="N117" s="50" t="s">
        <v>14</v>
      </c>
      <c r="O117" s="50" t="s">
        <v>16</v>
      </c>
      <c r="P117" s="4"/>
      <c r="Q117" s="2"/>
      <c r="R117" s="42"/>
      <c r="S117" s="42"/>
      <c r="T117" s="42"/>
      <c r="U117" s="42"/>
      <c r="V117" s="42"/>
      <c r="W117" s="42"/>
      <c r="X117" s="42"/>
      <c r="Y117" s="81"/>
      <c r="Z117" s="81"/>
      <c r="AA117" s="42"/>
      <c r="AB117" s="5"/>
      <c r="AC117" s="5"/>
      <c r="AD117" s="5"/>
    </row>
    <row r="118" spans="1:30" ht="15.75" customHeight="1" x14ac:dyDescent="0.25">
      <c r="A118" s="125" t="s">
        <v>62</v>
      </c>
      <c r="B118" s="18" t="s">
        <v>91</v>
      </c>
      <c r="C118" s="99">
        <v>100</v>
      </c>
      <c r="D118" s="100">
        <v>23.8</v>
      </c>
      <c r="E118" s="99">
        <v>19.52</v>
      </c>
      <c r="F118" s="99">
        <v>5.74</v>
      </c>
      <c r="G118" s="53">
        <v>203</v>
      </c>
      <c r="H118" s="99">
        <v>0.21</v>
      </c>
      <c r="I118" s="99">
        <v>1.54</v>
      </c>
      <c r="J118" s="107">
        <v>0</v>
      </c>
      <c r="K118" s="108"/>
      <c r="L118" s="100">
        <v>29.4</v>
      </c>
      <c r="M118" s="99">
        <v>31.39</v>
      </c>
      <c r="N118" s="100">
        <v>2.8</v>
      </c>
      <c r="O118" s="97">
        <v>58.52</v>
      </c>
      <c r="P118" s="4"/>
      <c r="Q118" s="76"/>
      <c r="R118" s="6"/>
      <c r="S118" s="38"/>
      <c r="T118" s="38"/>
      <c r="U118" s="38"/>
      <c r="V118" s="38"/>
      <c r="W118" s="41"/>
      <c r="X118" s="9"/>
      <c r="Y118" s="38"/>
      <c r="Z118" s="80"/>
      <c r="AA118" s="80"/>
      <c r="AB118" s="8"/>
      <c r="AC118" s="8"/>
      <c r="AD118" s="8"/>
    </row>
    <row r="119" spans="1:30" ht="15.75" x14ac:dyDescent="0.25">
      <c r="A119" s="126"/>
      <c r="B119" s="18" t="s">
        <v>22</v>
      </c>
      <c r="C119" s="99">
        <v>180</v>
      </c>
      <c r="D119" s="99">
        <v>4.92</v>
      </c>
      <c r="E119" s="99">
        <v>7.59</v>
      </c>
      <c r="F119" s="99">
        <v>35.729999999999997</v>
      </c>
      <c r="G119" s="99">
        <v>236.91</v>
      </c>
      <c r="H119" s="99">
        <v>0.22</v>
      </c>
      <c r="I119" s="99">
        <v>2.4700000000000002</v>
      </c>
      <c r="J119" s="107">
        <v>0.03</v>
      </c>
      <c r="K119" s="108"/>
      <c r="L119" s="99">
        <v>50.82</v>
      </c>
      <c r="M119" s="99">
        <v>64.319999999999993</v>
      </c>
      <c r="N119" s="99">
        <v>1.36</v>
      </c>
      <c r="O119" s="95">
        <v>8.4600000000000009</v>
      </c>
      <c r="P119" s="4"/>
      <c r="Q119" s="76"/>
      <c r="R119" s="6"/>
      <c r="S119" s="38"/>
      <c r="T119" s="41"/>
      <c r="U119" s="41"/>
      <c r="V119" s="41"/>
      <c r="W119" s="41"/>
      <c r="X119" s="41"/>
      <c r="Y119" s="41"/>
      <c r="Z119" s="80"/>
      <c r="AA119" s="80"/>
      <c r="AB119" s="8"/>
      <c r="AC119" s="8"/>
      <c r="AD119" s="8"/>
    </row>
    <row r="120" spans="1:30" ht="15.75" x14ac:dyDescent="0.25">
      <c r="A120" s="126"/>
      <c r="B120" s="18" t="s">
        <v>66</v>
      </c>
      <c r="C120" s="99">
        <v>200</v>
      </c>
      <c r="D120" s="99">
        <v>0.04</v>
      </c>
      <c r="E120" s="99">
        <v>0</v>
      </c>
      <c r="F120" s="99">
        <v>24.76</v>
      </c>
      <c r="G120" s="100">
        <v>94.2</v>
      </c>
      <c r="H120" s="99">
        <v>0.01</v>
      </c>
      <c r="I120" s="99">
        <v>1.08</v>
      </c>
      <c r="J120" s="107">
        <v>0</v>
      </c>
      <c r="K120" s="108"/>
      <c r="L120" s="100">
        <v>6.4</v>
      </c>
      <c r="M120" s="99">
        <v>0</v>
      </c>
      <c r="N120" s="99">
        <v>0.18</v>
      </c>
      <c r="O120" s="95">
        <v>10.119999999999999</v>
      </c>
      <c r="P120" s="4"/>
      <c r="Q120" s="76"/>
      <c r="R120" s="6"/>
      <c r="S120" s="38"/>
      <c r="T120" s="41"/>
      <c r="U120" s="38"/>
      <c r="V120" s="41"/>
      <c r="W120" s="11"/>
      <c r="X120" s="40"/>
      <c r="Y120" s="40"/>
      <c r="Z120" s="79"/>
      <c r="AA120" s="79"/>
      <c r="AB120" s="8"/>
      <c r="AC120" s="16"/>
      <c r="AD120" s="8"/>
    </row>
    <row r="121" spans="1:30" ht="16.5" thickBot="1" x14ac:dyDescent="0.3">
      <c r="A121" s="126"/>
      <c r="B121" s="18" t="s">
        <v>80</v>
      </c>
      <c r="C121" s="99">
        <v>40</v>
      </c>
      <c r="D121" s="99">
        <v>3.16</v>
      </c>
      <c r="E121" s="99">
        <v>0.4</v>
      </c>
      <c r="F121" s="99">
        <v>19.239999999999998</v>
      </c>
      <c r="G121" s="99">
        <v>95.6</v>
      </c>
      <c r="H121" s="99">
        <v>0</v>
      </c>
      <c r="I121" s="99">
        <v>0</v>
      </c>
      <c r="J121" s="107">
        <v>0</v>
      </c>
      <c r="K121" s="108"/>
      <c r="L121" s="99">
        <v>9.1999999999999993</v>
      </c>
      <c r="M121" s="99">
        <v>13.2</v>
      </c>
      <c r="N121" s="99">
        <v>0.8</v>
      </c>
      <c r="O121" s="95">
        <v>2.9</v>
      </c>
      <c r="P121" s="4"/>
      <c r="Q121" s="76"/>
      <c r="R121" s="6"/>
      <c r="S121" s="38"/>
      <c r="T121" s="38"/>
      <c r="U121" s="38"/>
      <c r="V121" s="40"/>
      <c r="W121" s="38"/>
      <c r="X121" s="38"/>
      <c r="Y121" s="38"/>
      <c r="Z121" s="79"/>
      <c r="AA121" s="79"/>
      <c r="AB121" s="16"/>
      <c r="AC121" s="7"/>
      <c r="AD121" s="7"/>
    </row>
    <row r="122" spans="1:30" ht="16.5" thickBot="1" x14ac:dyDescent="0.3">
      <c r="A122" s="127"/>
      <c r="B122" s="20" t="s">
        <v>24</v>
      </c>
      <c r="C122" s="56">
        <f t="shared" ref="C122:J122" si="16">SUM(C118:C121)</f>
        <v>520</v>
      </c>
      <c r="D122" s="56">
        <f t="shared" si="16"/>
        <v>31.919999999999998</v>
      </c>
      <c r="E122" s="56">
        <f t="shared" si="16"/>
        <v>27.509999999999998</v>
      </c>
      <c r="F122" s="56">
        <f t="shared" si="16"/>
        <v>85.47</v>
      </c>
      <c r="G122" s="57">
        <f t="shared" si="16"/>
        <v>629.71</v>
      </c>
      <c r="H122" s="58">
        <f t="shared" si="16"/>
        <v>0.44</v>
      </c>
      <c r="I122" s="56">
        <f t="shared" si="16"/>
        <v>5.09</v>
      </c>
      <c r="J122" s="105">
        <f t="shared" si="16"/>
        <v>0.03</v>
      </c>
      <c r="K122" s="106"/>
      <c r="L122" s="57">
        <f>SUM(L118:L121)</f>
        <v>95.820000000000007</v>
      </c>
      <c r="M122" s="56">
        <f>SUM(M118:M121)</f>
        <v>108.91</v>
      </c>
      <c r="N122" s="57">
        <f>SUM(N118:N121)</f>
        <v>5.14</v>
      </c>
      <c r="O122" s="36">
        <f>SUM(O118:O121)</f>
        <v>80.000000000000014</v>
      </c>
      <c r="Q122" s="76"/>
      <c r="R122" s="12"/>
      <c r="S122" s="39"/>
      <c r="T122" s="39"/>
      <c r="U122" s="39"/>
      <c r="V122" s="39"/>
      <c r="W122" s="14"/>
      <c r="X122" s="15"/>
      <c r="Y122" s="39"/>
      <c r="Z122" s="78"/>
      <c r="AA122" s="78"/>
      <c r="AB122" s="14"/>
      <c r="AC122" s="13"/>
      <c r="AD122" s="14"/>
    </row>
    <row r="123" spans="1:30" ht="15.75" customHeight="1" x14ac:dyDescent="0.25">
      <c r="A123" s="125" t="s">
        <v>63</v>
      </c>
      <c r="B123" s="26" t="s">
        <v>48</v>
      </c>
      <c r="C123" s="21">
        <v>160</v>
      </c>
      <c r="D123" s="21">
        <v>14.27</v>
      </c>
      <c r="E123" s="21">
        <v>22.16</v>
      </c>
      <c r="F123" s="21">
        <v>2.65</v>
      </c>
      <c r="G123" s="21">
        <v>267.93</v>
      </c>
      <c r="H123" s="51">
        <v>0.1</v>
      </c>
      <c r="I123" s="21">
        <v>0.25</v>
      </c>
      <c r="J123" s="123">
        <v>345</v>
      </c>
      <c r="K123" s="124"/>
      <c r="L123" s="21">
        <v>114.2</v>
      </c>
      <c r="M123" s="21">
        <v>19.5</v>
      </c>
      <c r="N123" s="21">
        <v>2.94</v>
      </c>
      <c r="O123" s="33">
        <v>33.24</v>
      </c>
      <c r="Q123" s="76"/>
      <c r="R123" s="6"/>
      <c r="S123" s="38"/>
      <c r="T123" s="38"/>
      <c r="U123" s="38"/>
      <c r="V123" s="38"/>
      <c r="W123" s="38"/>
      <c r="X123" s="41"/>
      <c r="Y123" s="38"/>
      <c r="Z123" s="79"/>
      <c r="AA123" s="79"/>
      <c r="AB123" s="7"/>
      <c r="AC123" s="7"/>
      <c r="AD123" s="7"/>
    </row>
    <row r="124" spans="1:30" ht="15.75" x14ac:dyDescent="0.25">
      <c r="A124" s="126"/>
      <c r="B124" s="23" t="s">
        <v>69</v>
      </c>
      <c r="C124" s="19">
        <v>50</v>
      </c>
      <c r="D124" s="19">
        <v>1.55</v>
      </c>
      <c r="E124" s="19">
        <v>1.85</v>
      </c>
      <c r="F124" s="19">
        <v>3.2</v>
      </c>
      <c r="G124" s="19">
        <v>36</v>
      </c>
      <c r="H124" s="19">
        <v>5.5E-2</v>
      </c>
      <c r="I124" s="27">
        <v>4.9000000000000004</v>
      </c>
      <c r="J124" s="121">
        <v>0</v>
      </c>
      <c r="K124" s="122"/>
      <c r="L124" s="27">
        <v>10.39</v>
      </c>
      <c r="M124" s="27">
        <v>0</v>
      </c>
      <c r="N124" s="19">
        <v>0.35</v>
      </c>
      <c r="O124" s="34">
        <v>10.75</v>
      </c>
      <c r="Q124" s="76"/>
      <c r="R124" s="6"/>
      <c r="S124" s="38"/>
      <c r="T124" s="38"/>
      <c r="U124" s="38"/>
      <c r="V124" s="38"/>
      <c r="W124" s="38"/>
      <c r="X124" s="38"/>
      <c r="Y124" s="41"/>
      <c r="Z124" s="80"/>
      <c r="AA124" s="80"/>
      <c r="AB124" s="8"/>
      <c r="AC124" s="8"/>
      <c r="AD124" s="7"/>
    </row>
    <row r="125" spans="1:30" ht="15.75" x14ac:dyDescent="0.25">
      <c r="A125" s="126"/>
      <c r="B125" s="23" t="s">
        <v>56</v>
      </c>
      <c r="C125" s="19">
        <v>200</v>
      </c>
      <c r="D125" s="27">
        <v>1.4</v>
      </c>
      <c r="E125" s="60">
        <v>2</v>
      </c>
      <c r="F125" s="27">
        <v>22.4</v>
      </c>
      <c r="G125" s="60">
        <v>116</v>
      </c>
      <c r="H125" s="19">
        <v>0.02</v>
      </c>
      <c r="I125" s="60">
        <v>0</v>
      </c>
      <c r="J125" s="107">
        <v>0.08</v>
      </c>
      <c r="K125" s="108"/>
      <c r="L125" s="60">
        <v>34</v>
      </c>
      <c r="M125" s="60">
        <v>7</v>
      </c>
      <c r="N125" s="60">
        <v>0</v>
      </c>
      <c r="O125" s="95">
        <v>8.6999999999999993</v>
      </c>
      <c r="Q125" s="76"/>
      <c r="R125" s="6"/>
      <c r="S125" s="38"/>
      <c r="T125" s="41"/>
      <c r="U125" s="40"/>
      <c r="V125" s="41"/>
      <c r="W125" s="40"/>
      <c r="X125" s="38"/>
      <c r="Y125" s="40"/>
      <c r="Z125" s="77"/>
      <c r="AA125" s="77"/>
      <c r="AB125" s="16"/>
      <c r="AC125" s="16"/>
      <c r="AD125" s="16"/>
    </row>
    <row r="126" spans="1:30" ht="15.75" x14ac:dyDescent="0.25">
      <c r="A126" s="126"/>
      <c r="B126" s="23" t="s">
        <v>47</v>
      </c>
      <c r="C126" s="19">
        <v>10</v>
      </c>
      <c r="D126" s="27">
        <v>0</v>
      </c>
      <c r="E126" s="19">
        <v>8.1999999999999993</v>
      </c>
      <c r="F126" s="27">
        <v>0.1</v>
      </c>
      <c r="G126" s="53">
        <v>75</v>
      </c>
      <c r="H126" s="60">
        <v>0</v>
      </c>
      <c r="I126" s="60">
        <v>0</v>
      </c>
      <c r="J126" s="147">
        <v>59</v>
      </c>
      <c r="K126" s="148"/>
      <c r="L126" s="27">
        <v>1</v>
      </c>
      <c r="M126" s="60">
        <v>0</v>
      </c>
      <c r="N126" s="27">
        <v>0</v>
      </c>
      <c r="O126" s="95">
        <v>7</v>
      </c>
      <c r="Q126" s="76"/>
      <c r="R126" s="6"/>
      <c r="S126" s="38"/>
      <c r="T126" s="41"/>
      <c r="U126" s="38"/>
      <c r="V126" s="41"/>
      <c r="W126" s="11"/>
      <c r="X126" s="40"/>
      <c r="Y126" s="40"/>
      <c r="Z126" s="79"/>
      <c r="AA126" s="79"/>
      <c r="AB126" s="8"/>
      <c r="AC126" s="16"/>
      <c r="AD126" s="8"/>
    </row>
    <row r="127" spans="1:30" ht="15.75" x14ac:dyDescent="0.25">
      <c r="A127" s="126"/>
      <c r="B127" s="18" t="s">
        <v>80</v>
      </c>
      <c r="C127" s="101">
        <v>40</v>
      </c>
      <c r="D127" s="101">
        <v>3.16</v>
      </c>
      <c r="E127" s="101">
        <v>0.4</v>
      </c>
      <c r="F127" s="101">
        <v>19.239999999999998</v>
      </c>
      <c r="G127" s="101">
        <v>95.6</v>
      </c>
      <c r="H127" s="101">
        <v>0</v>
      </c>
      <c r="I127" s="101">
        <v>0</v>
      </c>
      <c r="J127" s="107">
        <v>0</v>
      </c>
      <c r="K127" s="108"/>
      <c r="L127" s="101">
        <v>9.1999999999999993</v>
      </c>
      <c r="M127" s="101">
        <v>13.2</v>
      </c>
      <c r="N127" s="101">
        <v>0.8</v>
      </c>
      <c r="O127" s="95">
        <v>2.9</v>
      </c>
      <c r="Q127" s="76"/>
      <c r="R127" s="6"/>
      <c r="S127" s="38"/>
      <c r="T127" s="41"/>
      <c r="U127" s="38"/>
      <c r="V127" s="41"/>
      <c r="W127" s="11"/>
      <c r="X127" s="40"/>
      <c r="Y127" s="40"/>
      <c r="Z127" s="79"/>
      <c r="AA127" s="79"/>
      <c r="AB127" s="41"/>
      <c r="AC127" s="40"/>
      <c r="AD127" s="41"/>
    </row>
    <row r="128" spans="1:30" ht="16.5" thickBot="1" x14ac:dyDescent="0.3">
      <c r="A128" s="126"/>
      <c r="B128" s="18" t="s">
        <v>88</v>
      </c>
      <c r="C128" s="19">
        <v>134</v>
      </c>
      <c r="D128" s="19">
        <v>0.4</v>
      </c>
      <c r="E128" s="19">
        <v>0.4</v>
      </c>
      <c r="F128" s="19">
        <v>9.8000000000000007</v>
      </c>
      <c r="G128" s="19">
        <v>47</v>
      </c>
      <c r="H128" s="19">
        <v>0.3</v>
      </c>
      <c r="I128" s="19">
        <v>10</v>
      </c>
      <c r="J128" s="149">
        <v>0</v>
      </c>
      <c r="K128" s="150"/>
      <c r="L128" s="19">
        <v>16</v>
      </c>
      <c r="M128" s="19">
        <v>9</v>
      </c>
      <c r="N128" s="19">
        <v>2E-3</v>
      </c>
      <c r="O128" s="95">
        <v>17.41</v>
      </c>
      <c r="Q128" s="76"/>
      <c r="R128" s="6"/>
      <c r="S128" s="38"/>
      <c r="T128" s="38"/>
      <c r="U128" s="38"/>
      <c r="V128" s="38"/>
      <c r="W128" s="38"/>
      <c r="X128" s="38"/>
      <c r="Y128" s="38"/>
      <c r="Z128" s="77"/>
      <c r="AA128" s="77"/>
      <c r="AB128" s="7"/>
      <c r="AC128" s="7"/>
      <c r="AD128" s="7"/>
    </row>
    <row r="129" spans="1:30" ht="16.5" thickBot="1" x14ac:dyDescent="0.3">
      <c r="A129" s="127"/>
      <c r="B129" s="20" t="s">
        <v>24</v>
      </c>
      <c r="C129" s="56">
        <f t="shared" ref="C129:J129" si="17">SUM(C123:C128)</f>
        <v>594</v>
      </c>
      <c r="D129" s="56">
        <f t="shared" si="17"/>
        <v>20.779999999999998</v>
      </c>
      <c r="E129" s="56">
        <f t="shared" si="17"/>
        <v>35.01</v>
      </c>
      <c r="F129" s="56">
        <f t="shared" si="17"/>
        <v>57.39</v>
      </c>
      <c r="G129" s="57">
        <f t="shared" si="17"/>
        <v>637.53</v>
      </c>
      <c r="H129" s="58">
        <f t="shared" si="17"/>
        <v>0.47499999999999998</v>
      </c>
      <c r="I129" s="56">
        <f t="shared" si="17"/>
        <v>15.15</v>
      </c>
      <c r="J129" s="105">
        <f t="shared" si="17"/>
        <v>404.08</v>
      </c>
      <c r="K129" s="106"/>
      <c r="L129" s="57">
        <f>SUM(L123:L128)</f>
        <v>184.79</v>
      </c>
      <c r="M129" s="56">
        <f>SUM(M123:M128)</f>
        <v>48.7</v>
      </c>
      <c r="N129" s="57">
        <f>SUM(N123:N128)</f>
        <v>4.0919999999999996</v>
      </c>
      <c r="O129" s="36">
        <f>SUM(O123:O128)</f>
        <v>80</v>
      </c>
      <c r="Q129" s="76"/>
      <c r="R129" s="12"/>
      <c r="S129" s="39"/>
      <c r="T129" s="39"/>
      <c r="U129" s="39"/>
      <c r="V129" s="39"/>
      <c r="W129" s="14"/>
      <c r="X129" s="15"/>
      <c r="Y129" s="39"/>
      <c r="Z129" s="78"/>
      <c r="AA129" s="78"/>
      <c r="AB129" s="14"/>
      <c r="AC129" s="13"/>
      <c r="AD129" s="14"/>
    </row>
    <row r="130" spans="1:30" ht="15.75" customHeight="1" x14ac:dyDescent="0.25">
      <c r="A130" s="125" t="s">
        <v>64</v>
      </c>
      <c r="B130" s="24" t="s">
        <v>92</v>
      </c>
      <c r="C130" s="99">
        <v>100</v>
      </c>
      <c r="D130" s="99">
        <v>13.98</v>
      </c>
      <c r="E130" s="99">
        <v>15.67</v>
      </c>
      <c r="F130" s="99">
        <v>18.29</v>
      </c>
      <c r="G130" s="99">
        <v>269.33</v>
      </c>
      <c r="H130" s="99">
        <v>0.09</v>
      </c>
      <c r="I130" s="99">
        <v>1.29</v>
      </c>
      <c r="J130" s="107">
        <v>63.72</v>
      </c>
      <c r="K130" s="108"/>
      <c r="L130" s="99">
        <v>45.25</v>
      </c>
      <c r="M130" s="99">
        <v>34.380000000000003</v>
      </c>
      <c r="N130" s="99">
        <v>1.42</v>
      </c>
      <c r="O130" s="97">
        <v>67.709999999999994</v>
      </c>
      <c r="Q130" s="76"/>
      <c r="R130" s="6"/>
      <c r="S130" s="38"/>
      <c r="T130" s="38"/>
      <c r="U130" s="38"/>
      <c r="V130" s="38"/>
      <c r="W130" s="38"/>
      <c r="X130" s="38"/>
      <c r="Y130" s="38"/>
      <c r="Z130" s="77"/>
      <c r="AA130" s="77"/>
      <c r="AB130" s="7"/>
      <c r="AC130" s="7"/>
      <c r="AD130" s="7"/>
    </row>
    <row r="131" spans="1:30" ht="15.75" x14ac:dyDescent="0.25">
      <c r="A131" s="126"/>
      <c r="B131" s="24" t="s">
        <v>30</v>
      </c>
      <c r="C131" s="99">
        <v>180</v>
      </c>
      <c r="D131" s="99">
        <v>8.9499999999999993</v>
      </c>
      <c r="E131" s="99">
        <v>6.73</v>
      </c>
      <c r="F131" s="100">
        <v>43</v>
      </c>
      <c r="G131" s="99">
        <v>276.52999999999997</v>
      </c>
      <c r="H131" s="99">
        <v>0.22</v>
      </c>
      <c r="I131" s="99">
        <v>0</v>
      </c>
      <c r="J131" s="107">
        <v>0.02</v>
      </c>
      <c r="K131" s="108"/>
      <c r="L131" s="99">
        <v>15.57</v>
      </c>
      <c r="M131" s="99">
        <v>81</v>
      </c>
      <c r="N131" s="99">
        <v>4.7300000000000004</v>
      </c>
      <c r="O131" s="95">
        <v>6.83</v>
      </c>
      <c r="Q131" s="76"/>
      <c r="R131" s="6"/>
      <c r="S131" s="38"/>
      <c r="T131" s="38"/>
      <c r="U131" s="38"/>
      <c r="V131" s="38"/>
      <c r="W131" s="38"/>
      <c r="X131" s="38"/>
      <c r="Y131" s="38"/>
      <c r="Z131" s="77"/>
      <c r="AA131" s="77"/>
      <c r="AB131" s="7"/>
      <c r="AC131" s="7"/>
      <c r="AD131" s="7"/>
    </row>
    <row r="132" spans="1:30" ht="15.75" x14ac:dyDescent="0.25">
      <c r="A132" s="126"/>
      <c r="B132" s="24" t="s">
        <v>37</v>
      </c>
      <c r="C132" s="99">
        <v>200</v>
      </c>
      <c r="D132" s="99">
        <v>1</v>
      </c>
      <c r="E132" s="99">
        <v>0</v>
      </c>
      <c r="F132" s="99">
        <v>22</v>
      </c>
      <c r="G132" s="99">
        <v>88</v>
      </c>
      <c r="H132" s="99">
        <v>0.02</v>
      </c>
      <c r="I132" s="99">
        <v>0.8</v>
      </c>
      <c r="J132" s="107">
        <v>0.7</v>
      </c>
      <c r="K132" s="108"/>
      <c r="L132" s="99">
        <v>32.22</v>
      </c>
      <c r="M132" s="99">
        <v>21</v>
      </c>
      <c r="N132" s="99">
        <v>0.66</v>
      </c>
      <c r="O132" s="95">
        <v>2.56</v>
      </c>
      <c r="Q132" s="76"/>
      <c r="R132" s="6"/>
      <c r="S132" s="38"/>
      <c r="T132" s="38"/>
      <c r="U132" s="40"/>
      <c r="V132" s="38"/>
      <c r="W132" s="38"/>
      <c r="X132" s="41"/>
      <c r="Y132" s="41"/>
      <c r="Z132" s="80"/>
      <c r="AA132" s="80"/>
      <c r="AB132" s="7"/>
      <c r="AC132" s="8"/>
      <c r="AD132" s="7"/>
    </row>
    <row r="133" spans="1:30" ht="16.5" thickBot="1" x14ac:dyDescent="0.3">
      <c r="A133" s="126"/>
      <c r="B133" s="18" t="s">
        <v>80</v>
      </c>
      <c r="C133" s="99">
        <v>40</v>
      </c>
      <c r="D133" s="99">
        <v>3.16</v>
      </c>
      <c r="E133" s="99">
        <v>0.4</v>
      </c>
      <c r="F133" s="99">
        <v>19.239999999999998</v>
      </c>
      <c r="G133" s="99">
        <v>95.6</v>
      </c>
      <c r="H133" s="99">
        <v>0</v>
      </c>
      <c r="I133" s="99">
        <v>0</v>
      </c>
      <c r="J133" s="107">
        <v>0</v>
      </c>
      <c r="K133" s="108"/>
      <c r="L133" s="99">
        <v>9.1999999999999993</v>
      </c>
      <c r="M133" s="99">
        <v>13.2</v>
      </c>
      <c r="N133" s="99">
        <v>0.8</v>
      </c>
      <c r="O133" s="95">
        <v>2.9</v>
      </c>
      <c r="Q133" s="76"/>
      <c r="R133" s="6"/>
      <c r="S133" s="38"/>
      <c r="T133" s="41"/>
      <c r="U133" s="38"/>
      <c r="V133" s="41"/>
      <c r="W133" s="11"/>
      <c r="X133" s="40"/>
      <c r="Y133" s="40"/>
      <c r="Z133" s="79"/>
      <c r="AA133" s="79"/>
      <c r="AB133" s="8"/>
      <c r="AC133" s="16"/>
      <c r="AD133" s="8"/>
    </row>
    <row r="134" spans="1:30" ht="16.5" thickBot="1" x14ac:dyDescent="0.3">
      <c r="A134" s="127"/>
      <c r="B134" s="20" t="s">
        <v>24</v>
      </c>
      <c r="C134" s="56">
        <f t="shared" ref="C134:J134" si="18">SUM(C130:C133)</f>
        <v>520</v>
      </c>
      <c r="D134" s="56">
        <f t="shared" si="18"/>
        <v>27.09</v>
      </c>
      <c r="E134" s="56">
        <f t="shared" si="18"/>
        <v>22.799999999999997</v>
      </c>
      <c r="F134" s="56">
        <f t="shared" si="18"/>
        <v>102.52999999999999</v>
      </c>
      <c r="G134" s="57">
        <f t="shared" si="18"/>
        <v>729.45999999999992</v>
      </c>
      <c r="H134" s="58">
        <f t="shared" si="18"/>
        <v>0.33</v>
      </c>
      <c r="I134" s="56">
        <f t="shared" si="18"/>
        <v>2.09</v>
      </c>
      <c r="J134" s="105">
        <f t="shared" si="18"/>
        <v>64.44</v>
      </c>
      <c r="K134" s="106"/>
      <c r="L134" s="57">
        <f>SUM(L130:L133)</f>
        <v>102.24</v>
      </c>
      <c r="M134" s="56">
        <f>SUM(M130:M133)</f>
        <v>149.57999999999998</v>
      </c>
      <c r="N134" s="57">
        <f>SUM(N130:N133)</f>
        <v>7.61</v>
      </c>
      <c r="O134" s="36">
        <f>SUM(O130:O133)</f>
        <v>80</v>
      </c>
      <c r="Q134" s="76"/>
      <c r="R134" s="12"/>
      <c r="S134" s="39"/>
      <c r="T134" s="39"/>
      <c r="U134" s="39"/>
      <c r="V134" s="39"/>
      <c r="W134" s="14"/>
      <c r="X134" s="15"/>
      <c r="Y134" s="39"/>
      <c r="Z134" s="78"/>
      <c r="AA134" s="78"/>
      <c r="AB134" s="14"/>
      <c r="AC134" s="13"/>
      <c r="AD134" s="14"/>
    </row>
    <row r="135" spans="1:30" ht="15.75" customHeight="1" x14ac:dyDescent="0.25">
      <c r="A135" s="125" t="s">
        <v>32</v>
      </c>
      <c r="B135" s="26" t="s">
        <v>93</v>
      </c>
      <c r="C135" s="21">
        <v>150</v>
      </c>
      <c r="D135" s="21">
        <v>22.25</v>
      </c>
      <c r="E135" s="21">
        <v>17</v>
      </c>
      <c r="F135" s="21">
        <v>22.46</v>
      </c>
      <c r="G135" s="21">
        <v>333.52</v>
      </c>
      <c r="H135" s="21">
        <v>0</v>
      </c>
      <c r="I135" s="21">
        <v>0.28999999999999998</v>
      </c>
      <c r="J135" s="112">
        <v>0</v>
      </c>
      <c r="K135" s="113"/>
      <c r="L135" s="21">
        <v>0</v>
      </c>
      <c r="M135" s="21">
        <v>0</v>
      </c>
      <c r="N135" s="21">
        <v>0</v>
      </c>
      <c r="O135" s="33">
        <v>46.12</v>
      </c>
      <c r="Q135" s="76"/>
      <c r="R135" s="6"/>
      <c r="S135" s="38"/>
      <c r="T135" s="38"/>
      <c r="U135" s="38"/>
      <c r="V135" s="38"/>
      <c r="W135" s="38"/>
      <c r="X135" s="38"/>
      <c r="Y135" s="38"/>
      <c r="Z135" s="77"/>
      <c r="AA135" s="77"/>
      <c r="AB135" s="7"/>
      <c r="AC135" s="7"/>
      <c r="AD135" s="7"/>
    </row>
    <row r="136" spans="1:30" ht="15.75" customHeight="1" x14ac:dyDescent="0.25">
      <c r="A136" s="126"/>
      <c r="B136" s="29" t="s">
        <v>76</v>
      </c>
      <c r="C136" s="30">
        <v>30</v>
      </c>
      <c r="D136" s="30">
        <v>7.1</v>
      </c>
      <c r="E136" s="30">
        <v>5</v>
      </c>
      <c r="F136" s="30">
        <v>55.2</v>
      </c>
      <c r="G136" s="30">
        <v>143</v>
      </c>
      <c r="H136" s="30">
        <v>0.06</v>
      </c>
      <c r="I136" s="30">
        <v>1</v>
      </c>
      <c r="J136" s="107">
        <v>0.04</v>
      </c>
      <c r="K136" s="108"/>
      <c r="L136" s="30">
        <v>107</v>
      </c>
      <c r="M136" s="30">
        <v>14</v>
      </c>
      <c r="N136" s="30">
        <v>0.1</v>
      </c>
      <c r="O136" s="37">
        <v>8.85</v>
      </c>
      <c r="Q136" s="76"/>
      <c r="R136" s="6"/>
      <c r="S136" s="38"/>
      <c r="T136" s="38"/>
      <c r="U136" s="38"/>
      <c r="V136" s="38"/>
      <c r="W136" s="38"/>
      <c r="X136" s="38"/>
      <c r="Y136" s="38"/>
      <c r="Z136" s="38"/>
      <c r="AA136" s="38"/>
      <c r="AB136" s="28"/>
      <c r="AC136" s="28"/>
      <c r="AD136" s="28"/>
    </row>
    <row r="137" spans="1:30" ht="15.75" x14ac:dyDescent="0.25">
      <c r="A137" s="126"/>
      <c r="B137" s="23" t="s">
        <v>50</v>
      </c>
      <c r="C137" s="19">
        <v>200</v>
      </c>
      <c r="D137" s="19">
        <v>3.52</v>
      </c>
      <c r="E137" s="19">
        <v>3.72</v>
      </c>
      <c r="F137" s="19">
        <v>25.49</v>
      </c>
      <c r="G137" s="19">
        <v>145.19999999999999</v>
      </c>
      <c r="H137" s="19">
        <v>0.04</v>
      </c>
      <c r="I137" s="27">
        <v>1.3</v>
      </c>
      <c r="J137" s="107">
        <v>0.01</v>
      </c>
      <c r="K137" s="108"/>
      <c r="L137" s="60">
        <v>122</v>
      </c>
      <c r="M137" s="60">
        <v>14</v>
      </c>
      <c r="N137" s="19">
        <v>0.56000000000000005</v>
      </c>
      <c r="O137" s="34">
        <v>15.13</v>
      </c>
      <c r="Q137" s="76"/>
      <c r="R137" s="6"/>
      <c r="S137" s="38"/>
      <c r="T137" s="38"/>
      <c r="U137" s="38"/>
      <c r="V137" s="38"/>
      <c r="W137" s="38"/>
      <c r="X137" s="38"/>
      <c r="Y137" s="41"/>
      <c r="Z137" s="77"/>
      <c r="AA137" s="77"/>
      <c r="AB137" s="16"/>
      <c r="AC137" s="16"/>
      <c r="AD137" s="7"/>
    </row>
    <row r="138" spans="1:30" ht="15.75" x14ac:dyDescent="0.25">
      <c r="A138" s="126"/>
      <c r="B138" s="23" t="s">
        <v>47</v>
      </c>
      <c r="C138" s="93">
        <v>10</v>
      </c>
      <c r="D138" s="93">
        <v>0.1</v>
      </c>
      <c r="E138" s="60">
        <v>0</v>
      </c>
      <c r="F138" s="93">
        <v>9.1999999999999993</v>
      </c>
      <c r="G138" s="93">
        <v>36</v>
      </c>
      <c r="H138" s="94">
        <v>0</v>
      </c>
      <c r="I138" s="94">
        <v>0</v>
      </c>
      <c r="J138" s="121">
        <v>0</v>
      </c>
      <c r="K138" s="122"/>
      <c r="L138" s="93">
        <v>2.02</v>
      </c>
      <c r="M138" s="94">
        <v>0</v>
      </c>
      <c r="N138" s="93">
        <v>0.05</v>
      </c>
      <c r="O138" s="95">
        <v>7</v>
      </c>
      <c r="Q138" s="76"/>
      <c r="R138" s="6"/>
      <c r="S138" s="38"/>
      <c r="T138" s="38"/>
      <c r="U138" s="38"/>
      <c r="V138" s="38"/>
      <c r="W138" s="38"/>
      <c r="X138" s="38"/>
      <c r="Y138" s="41"/>
      <c r="Z138" s="77"/>
      <c r="AA138" s="77"/>
      <c r="AB138" s="40"/>
      <c r="AC138" s="40"/>
      <c r="AD138" s="38"/>
    </row>
    <row r="139" spans="1:30" ht="16.5" thickBot="1" x14ac:dyDescent="0.3">
      <c r="A139" s="126"/>
      <c r="B139" s="22" t="s">
        <v>80</v>
      </c>
      <c r="C139" s="54">
        <v>40</v>
      </c>
      <c r="D139" s="54">
        <v>3.16</v>
      </c>
      <c r="E139" s="54">
        <v>0.4</v>
      </c>
      <c r="F139" s="54">
        <v>19.239999999999998</v>
      </c>
      <c r="G139" s="54">
        <v>95.6</v>
      </c>
      <c r="H139" s="54">
        <v>0</v>
      </c>
      <c r="I139" s="54">
        <v>0</v>
      </c>
      <c r="J139" s="151">
        <v>0</v>
      </c>
      <c r="K139" s="151"/>
      <c r="L139" s="54">
        <v>9.1999999999999993</v>
      </c>
      <c r="M139" s="54">
        <v>13.2</v>
      </c>
      <c r="N139" s="54">
        <v>0.8</v>
      </c>
      <c r="O139" s="96">
        <v>2.9</v>
      </c>
      <c r="Q139" s="76"/>
      <c r="R139" s="6"/>
      <c r="S139" s="38"/>
      <c r="T139" s="38"/>
      <c r="U139" s="38"/>
      <c r="V139" s="38"/>
      <c r="W139" s="38"/>
      <c r="X139" s="38"/>
      <c r="Y139" s="38"/>
      <c r="Z139" s="77"/>
      <c r="AA139" s="77"/>
      <c r="AB139" s="7"/>
      <c r="AC139" s="7"/>
      <c r="AD139" s="7"/>
    </row>
    <row r="140" spans="1:30" ht="16.5" thickBot="1" x14ac:dyDescent="0.3">
      <c r="A140" s="127"/>
      <c r="B140" s="20" t="s">
        <v>24</v>
      </c>
      <c r="C140" s="56">
        <f t="shared" ref="C140:J140" si="19">SUM(C135:C139)</f>
        <v>430</v>
      </c>
      <c r="D140" s="56">
        <f t="shared" si="19"/>
        <v>36.13000000000001</v>
      </c>
      <c r="E140" s="56">
        <f t="shared" si="19"/>
        <v>26.119999999999997</v>
      </c>
      <c r="F140" s="56">
        <f t="shared" si="19"/>
        <v>131.59</v>
      </c>
      <c r="G140" s="57">
        <f t="shared" si="19"/>
        <v>753.32</v>
      </c>
      <c r="H140" s="58">
        <f t="shared" si="19"/>
        <v>0.1</v>
      </c>
      <c r="I140" s="56">
        <f t="shared" si="19"/>
        <v>2.59</v>
      </c>
      <c r="J140" s="105">
        <f t="shared" si="19"/>
        <v>0.05</v>
      </c>
      <c r="K140" s="106"/>
      <c r="L140" s="57">
        <f>SUM(L135:L139)</f>
        <v>240.22</v>
      </c>
      <c r="M140" s="56">
        <f>SUM(M135:M139)</f>
        <v>41.2</v>
      </c>
      <c r="N140" s="57">
        <f>SUM(N135:N139)</f>
        <v>1.5100000000000002</v>
      </c>
      <c r="O140" s="36">
        <f>SUM(O135:O139)</f>
        <v>80</v>
      </c>
      <c r="Q140" s="76"/>
      <c r="R140" s="12"/>
      <c r="S140" s="39"/>
      <c r="T140" s="39"/>
      <c r="U140" s="39"/>
      <c r="V140" s="39"/>
      <c r="W140" s="14"/>
      <c r="X140" s="15"/>
      <c r="Y140" s="39"/>
      <c r="Z140" s="78"/>
      <c r="AA140" s="78"/>
      <c r="AB140" s="14"/>
      <c r="AC140" s="13"/>
      <c r="AD140" s="14"/>
    </row>
    <row r="141" spans="1:30" ht="15.75" customHeight="1" x14ac:dyDescent="0.25">
      <c r="A141" s="125" t="s">
        <v>34</v>
      </c>
      <c r="B141" s="24" t="s">
        <v>68</v>
      </c>
      <c r="C141" s="99">
        <v>100</v>
      </c>
      <c r="D141" s="99">
        <v>13.3</v>
      </c>
      <c r="E141" s="99">
        <v>4.7</v>
      </c>
      <c r="F141" s="99">
        <v>9.59</v>
      </c>
      <c r="G141" s="99">
        <v>133.75</v>
      </c>
      <c r="H141" s="99">
        <v>0.09</v>
      </c>
      <c r="I141" s="99">
        <v>0.43</v>
      </c>
      <c r="J141" s="107">
        <v>26.25</v>
      </c>
      <c r="K141" s="108"/>
      <c r="L141" s="99">
        <v>53.38</v>
      </c>
      <c r="M141" s="100">
        <v>30</v>
      </c>
      <c r="N141" s="99">
        <v>0.74</v>
      </c>
      <c r="O141" s="97">
        <v>51.8</v>
      </c>
    </row>
    <row r="142" spans="1:30" ht="15.75" x14ac:dyDescent="0.25">
      <c r="A142" s="126"/>
      <c r="B142" s="24" t="s">
        <v>35</v>
      </c>
      <c r="C142" s="99">
        <v>180</v>
      </c>
      <c r="D142" s="99">
        <v>3.43</v>
      </c>
      <c r="E142" s="99">
        <v>5.18</v>
      </c>
      <c r="F142" s="99">
        <v>27.62</v>
      </c>
      <c r="G142" s="99">
        <v>170.82</v>
      </c>
      <c r="H142" s="99">
        <v>0.18</v>
      </c>
      <c r="I142" s="99">
        <v>25.2</v>
      </c>
      <c r="J142" s="107">
        <v>25.2</v>
      </c>
      <c r="K142" s="108"/>
      <c r="L142" s="99">
        <v>17.57</v>
      </c>
      <c r="M142" s="99">
        <v>35.19</v>
      </c>
      <c r="N142" s="99">
        <v>1.39</v>
      </c>
      <c r="O142" s="95">
        <v>21.1</v>
      </c>
    </row>
    <row r="143" spans="1:30" ht="15.75" x14ac:dyDescent="0.25">
      <c r="A143" s="126"/>
      <c r="B143" s="24" t="s">
        <v>36</v>
      </c>
      <c r="C143" s="99">
        <v>200</v>
      </c>
      <c r="D143" s="99">
        <v>0.1</v>
      </c>
      <c r="E143" s="99">
        <v>0</v>
      </c>
      <c r="F143" s="99">
        <v>9.1999999999999993</v>
      </c>
      <c r="G143" s="99">
        <v>36</v>
      </c>
      <c r="H143" s="99">
        <v>0</v>
      </c>
      <c r="I143" s="99">
        <v>0</v>
      </c>
      <c r="J143" s="107">
        <v>0</v>
      </c>
      <c r="K143" s="108"/>
      <c r="L143" s="99">
        <v>2.02</v>
      </c>
      <c r="M143" s="99">
        <v>0</v>
      </c>
      <c r="N143" s="99">
        <v>0.05</v>
      </c>
      <c r="O143" s="95">
        <v>4.2</v>
      </c>
    </row>
    <row r="144" spans="1:30" ht="16.5" thickBot="1" x14ac:dyDescent="0.3">
      <c r="A144" s="126"/>
      <c r="B144" s="18" t="s">
        <v>80</v>
      </c>
      <c r="C144" s="99">
        <v>40</v>
      </c>
      <c r="D144" s="99">
        <v>3.16</v>
      </c>
      <c r="E144" s="99">
        <v>0.4</v>
      </c>
      <c r="F144" s="99">
        <v>19.239999999999998</v>
      </c>
      <c r="G144" s="99">
        <v>95.6</v>
      </c>
      <c r="H144" s="99">
        <v>0</v>
      </c>
      <c r="I144" s="99">
        <v>0</v>
      </c>
      <c r="J144" s="107">
        <v>0</v>
      </c>
      <c r="K144" s="108"/>
      <c r="L144" s="99">
        <v>9.1999999999999993</v>
      </c>
      <c r="M144" s="99">
        <v>13.2</v>
      </c>
      <c r="N144" s="99">
        <v>0.8</v>
      </c>
      <c r="O144" s="95">
        <v>2.9</v>
      </c>
    </row>
    <row r="145" spans="1:29" ht="16.5" thickBot="1" x14ac:dyDescent="0.3">
      <c r="A145" s="127"/>
      <c r="B145" s="20" t="s">
        <v>24</v>
      </c>
      <c r="C145" s="56">
        <f t="shared" ref="C145:J145" si="20">SUM(C141:C144)</f>
        <v>520</v>
      </c>
      <c r="D145" s="56">
        <f t="shared" si="20"/>
        <v>19.990000000000002</v>
      </c>
      <c r="E145" s="56">
        <f t="shared" si="20"/>
        <v>10.28</v>
      </c>
      <c r="F145" s="56">
        <f t="shared" si="20"/>
        <v>65.649999999999991</v>
      </c>
      <c r="G145" s="57">
        <f t="shared" si="20"/>
        <v>436.16999999999996</v>
      </c>
      <c r="H145" s="58">
        <f t="shared" si="20"/>
        <v>0.27</v>
      </c>
      <c r="I145" s="56">
        <f t="shared" si="20"/>
        <v>25.63</v>
      </c>
      <c r="J145" s="105">
        <f t="shared" si="20"/>
        <v>51.45</v>
      </c>
      <c r="K145" s="106"/>
      <c r="L145" s="57">
        <f>SUM(L141:L144)</f>
        <v>82.17</v>
      </c>
      <c r="M145" s="57">
        <f>SUM(M141:M144)</f>
        <v>78.39</v>
      </c>
      <c r="N145" s="57">
        <f>SUM(N141:N144)</f>
        <v>2.9799999999999995</v>
      </c>
      <c r="O145" s="36">
        <f>SUM(O141:O144)</f>
        <v>80.000000000000014</v>
      </c>
    </row>
    <row r="146" spans="1:29" ht="15.75" customHeight="1" x14ac:dyDescent="0.25">
      <c r="A146" s="125" t="s">
        <v>58</v>
      </c>
      <c r="B146" s="18" t="s">
        <v>40</v>
      </c>
      <c r="C146" s="99">
        <v>100</v>
      </c>
      <c r="D146" s="99">
        <v>15.55</v>
      </c>
      <c r="E146" s="99">
        <v>11.55</v>
      </c>
      <c r="F146" s="99">
        <v>15.7</v>
      </c>
      <c r="G146" s="99">
        <v>228.75</v>
      </c>
      <c r="H146" s="99">
        <v>0.1</v>
      </c>
      <c r="I146" s="99">
        <v>0.15</v>
      </c>
      <c r="J146" s="107">
        <v>28.75</v>
      </c>
      <c r="K146" s="108"/>
      <c r="L146" s="99">
        <v>43.75</v>
      </c>
      <c r="M146" s="99">
        <v>32.130000000000003</v>
      </c>
      <c r="N146" s="99">
        <v>1.5</v>
      </c>
      <c r="O146" s="33">
        <v>56.15</v>
      </c>
      <c r="P146" s="76"/>
      <c r="Q146" s="6"/>
      <c r="R146" s="38"/>
      <c r="S146" s="38"/>
      <c r="T146" s="38"/>
      <c r="U146" s="38"/>
      <c r="V146" s="38"/>
      <c r="W146" s="38"/>
      <c r="X146" s="38"/>
      <c r="Y146" s="77"/>
      <c r="Z146" s="77"/>
      <c r="AA146" s="38"/>
      <c r="AB146" s="7"/>
      <c r="AC146" s="7"/>
    </row>
    <row r="147" spans="1:29" ht="15.75" x14ac:dyDescent="0.25">
      <c r="A147" s="126"/>
      <c r="B147" s="18" t="s">
        <v>22</v>
      </c>
      <c r="C147" s="99">
        <v>180</v>
      </c>
      <c r="D147" s="99">
        <v>6.62</v>
      </c>
      <c r="E147" s="99">
        <v>5.42</v>
      </c>
      <c r="F147" s="99">
        <v>31.73</v>
      </c>
      <c r="G147" s="99">
        <v>202.14</v>
      </c>
      <c r="H147" s="99">
        <v>7.0000000000000007E-2</v>
      </c>
      <c r="I147" s="99">
        <v>0</v>
      </c>
      <c r="J147" s="107">
        <v>25.2</v>
      </c>
      <c r="K147" s="108"/>
      <c r="L147" s="99">
        <v>50.82</v>
      </c>
      <c r="M147" s="99">
        <v>64.319999999999993</v>
      </c>
      <c r="N147" s="99">
        <v>1.36</v>
      </c>
      <c r="O147" s="34">
        <v>8.25</v>
      </c>
      <c r="P147" s="76"/>
      <c r="Q147" s="6"/>
      <c r="R147" s="38"/>
      <c r="S147" s="41"/>
      <c r="T147" s="41"/>
      <c r="U147" s="41"/>
      <c r="V147" s="41"/>
      <c r="W147" s="41"/>
      <c r="X147" s="41"/>
      <c r="Y147" s="80"/>
      <c r="Z147" s="80"/>
      <c r="AA147" s="41"/>
      <c r="AB147" s="8"/>
      <c r="AC147" s="8"/>
    </row>
    <row r="148" spans="1:29" ht="15.75" x14ac:dyDescent="0.25">
      <c r="A148" s="126"/>
      <c r="B148" s="18" t="s">
        <v>31</v>
      </c>
      <c r="C148" s="99">
        <v>200</v>
      </c>
      <c r="D148" s="99">
        <v>0.2</v>
      </c>
      <c r="E148" s="99">
        <v>0</v>
      </c>
      <c r="F148" s="99">
        <v>14</v>
      </c>
      <c r="G148" s="99">
        <v>28</v>
      </c>
      <c r="H148" s="99">
        <v>0</v>
      </c>
      <c r="I148" s="99">
        <v>0</v>
      </c>
      <c r="J148" s="107">
        <v>0</v>
      </c>
      <c r="K148" s="108"/>
      <c r="L148" s="99">
        <v>6</v>
      </c>
      <c r="M148" s="99">
        <v>0</v>
      </c>
      <c r="N148" s="99">
        <v>0.4</v>
      </c>
      <c r="O148" s="95">
        <v>12.7</v>
      </c>
      <c r="P148" s="76"/>
      <c r="Q148" s="6"/>
      <c r="R148" s="38"/>
      <c r="S148" s="41"/>
      <c r="T148" s="38"/>
      <c r="U148" s="41"/>
      <c r="V148" s="11"/>
      <c r="W148" s="40"/>
      <c r="X148" s="40"/>
      <c r="Y148" s="79"/>
      <c r="Z148" s="79"/>
      <c r="AA148" s="41"/>
      <c r="AB148" s="16"/>
      <c r="AC148" s="8"/>
    </row>
    <row r="149" spans="1:29" ht="16.5" thickBot="1" x14ac:dyDescent="0.3">
      <c r="A149" s="126"/>
      <c r="B149" s="18" t="s">
        <v>80</v>
      </c>
      <c r="C149" s="99">
        <v>40</v>
      </c>
      <c r="D149" s="99">
        <v>3.16</v>
      </c>
      <c r="E149" s="99">
        <v>0.4</v>
      </c>
      <c r="F149" s="99">
        <v>19.239999999999998</v>
      </c>
      <c r="G149" s="99">
        <v>95.6</v>
      </c>
      <c r="H149" s="99">
        <v>0</v>
      </c>
      <c r="I149" s="99">
        <v>0</v>
      </c>
      <c r="J149" s="107">
        <v>0</v>
      </c>
      <c r="K149" s="108"/>
      <c r="L149" s="99">
        <v>9.1999999999999993</v>
      </c>
      <c r="M149" s="99">
        <v>13.2</v>
      </c>
      <c r="N149" s="99">
        <v>0.8</v>
      </c>
      <c r="O149" s="95">
        <v>2.9</v>
      </c>
      <c r="P149" s="76"/>
      <c r="Q149" s="6"/>
      <c r="R149" s="38"/>
      <c r="S149" s="38"/>
      <c r="T149" s="38"/>
      <c r="U149" s="40"/>
      <c r="V149" s="38"/>
      <c r="W149" s="38"/>
      <c r="X149" s="38"/>
      <c r="Y149" s="79"/>
      <c r="Z149" s="79"/>
      <c r="AA149" s="40"/>
      <c r="AB149" s="7"/>
      <c r="AC149" s="7"/>
    </row>
    <row r="150" spans="1:29" ht="16.5" thickBot="1" x14ac:dyDescent="0.3">
      <c r="A150" s="127"/>
      <c r="B150" s="20" t="s">
        <v>24</v>
      </c>
      <c r="C150" s="56">
        <f t="shared" ref="C150:J150" si="21">SUM(C146:C149)</f>
        <v>520</v>
      </c>
      <c r="D150" s="56">
        <f t="shared" si="21"/>
        <v>25.53</v>
      </c>
      <c r="E150" s="56">
        <f t="shared" si="21"/>
        <v>17.369999999999997</v>
      </c>
      <c r="F150" s="56">
        <f t="shared" si="21"/>
        <v>80.67</v>
      </c>
      <c r="G150" s="57">
        <f t="shared" si="21"/>
        <v>554.49</v>
      </c>
      <c r="H150" s="58">
        <f t="shared" si="21"/>
        <v>0.17</v>
      </c>
      <c r="I150" s="56">
        <f t="shared" si="21"/>
        <v>0.15</v>
      </c>
      <c r="J150" s="105">
        <f t="shared" si="21"/>
        <v>53.95</v>
      </c>
      <c r="K150" s="106"/>
      <c r="L150" s="57">
        <f>SUM(L146:L149)</f>
        <v>109.77</v>
      </c>
      <c r="M150" s="56">
        <f>SUM(M146:M149)</f>
        <v>109.64999999999999</v>
      </c>
      <c r="N150" s="57">
        <f>SUM(N146:N149)</f>
        <v>4.0600000000000005</v>
      </c>
      <c r="O150" s="36">
        <f>SUM(O146:O149)</f>
        <v>80.000000000000014</v>
      </c>
      <c r="P150" s="76"/>
      <c r="Q150" s="12"/>
      <c r="R150" s="39"/>
      <c r="S150" s="39"/>
      <c r="T150" s="39"/>
      <c r="U150" s="39"/>
      <c r="V150" s="14"/>
      <c r="W150" s="15"/>
      <c r="X150" s="39"/>
      <c r="Y150" s="78"/>
      <c r="Z150" s="78"/>
      <c r="AA150" s="14"/>
      <c r="AB150" s="13"/>
      <c r="AC150" s="14"/>
    </row>
    <row r="151" spans="1:29" ht="15.75" customHeight="1" x14ac:dyDescent="0.25">
      <c r="A151" s="135" t="s">
        <v>59</v>
      </c>
      <c r="B151" s="24" t="s">
        <v>85</v>
      </c>
      <c r="C151" s="82" t="s">
        <v>87</v>
      </c>
      <c r="D151" s="82">
        <v>13.96</v>
      </c>
      <c r="E151" s="82">
        <v>11.52</v>
      </c>
      <c r="F151" s="82">
        <v>14.99</v>
      </c>
      <c r="G151" s="82">
        <v>201.5</v>
      </c>
      <c r="H151" s="82">
        <v>0.13</v>
      </c>
      <c r="I151" s="82">
        <v>1.1499999999999999</v>
      </c>
      <c r="J151" s="107">
        <v>0.01</v>
      </c>
      <c r="K151" s="108"/>
      <c r="L151" s="82">
        <v>67.739999999999995</v>
      </c>
      <c r="M151" s="82">
        <v>77.7</v>
      </c>
      <c r="N151" s="82">
        <v>1.25</v>
      </c>
      <c r="O151" s="33">
        <v>48.87</v>
      </c>
      <c r="P151" s="76"/>
      <c r="Q151" s="6"/>
      <c r="R151" s="38"/>
      <c r="S151" s="38"/>
      <c r="T151" s="38"/>
      <c r="U151" s="38"/>
      <c r="V151" s="38"/>
      <c r="W151" s="38"/>
      <c r="X151" s="38"/>
      <c r="Y151" s="77"/>
      <c r="Z151" s="77"/>
      <c r="AA151" s="38"/>
      <c r="AB151" s="7"/>
      <c r="AC151" s="7"/>
    </row>
    <row r="152" spans="1:29" ht="15.75" x14ac:dyDescent="0.25">
      <c r="A152" s="136"/>
      <c r="B152" s="18" t="s">
        <v>49</v>
      </c>
      <c r="C152" s="19">
        <v>180</v>
      </c>
      <c r="D152" s="19">
        <v>3.67</v>
      </c>
      <c r="E152" s="19">
        <v>5.76</v>
      </c>
      <c r="F152" s="19">
        <v>24.53</v>
      </c>
      <c r="G152" s="19">
        <v>164.7</v>
      </c>
      <c r="H152" s="19">
        <v>0.16</v>
      </c>
      <c r="I152" s="19">
        <v>21.8</v>
      </c>
      <c r="J152" s="107">
        <v>30.6</v>
      </c>
      <c r="K152" s="108"/>
      <c r="L152" s="19">
        <v>44.37</v>
      </c>
      <c r="M152" s="19">
        <v>33.299999999999997</v>
      </c>
      <c r="N152" s="19">
        <v>1.21</v>
      </c>
      <c r="O152" s="34">
        <v>23.78</v>
      </c>
      <c r="P152" s="76"/>
      <c r="Q152" s="6"/>
      <c r="R152" s="38"/>
      <c r="S152" s="38"/>
      <c r="T152" s="38"/>
      <c r="U152" s="38"/>
      <c r="V152" s="38"/>
      <c r="W152" s="38"/>
      <c r="X152" s="41"/>
      <c r="Y152" s="77"/>
      <c r="Z152" s="77"/>
      <c r="AA152" s="40"/>
      <c r="AB152" s="16"/>
      <c r="AC152" s="7"/>
    </row>
    <row r="153" spans="1:29" ht="15.75" x14ac:dyDescent="0.25">
      <c r="A153" s="136"/>
      <c r="B153" s="18" t="s">
        <v>52</v>
      </c>
      <c r="C153" s="19">
        <v>200</v>
      </c>
      <c r="D153" s="27">
        <v>1.4</v>
      </c>
      <c r="E153" s="60">
        <v>2</v>
      </c>
      <c r="F153" s="27">
        <v>22.4</v>
      </c>
      <c r="G153" s="60">
        <v>116</v>
      </c>
      <c r="H153" s="19">
        <v>0.02</v>
      </c>
      <c r="I153" s="60">
        <v>0</v>
      </c>
      <c r="J153" s="107">
        <v>0.08</v>
      </c>
      <c r="K153" s="108"/>
      <c r="L153" s="60">
        <v>34</v>
      </c>
      <c r="M153" s="60">
        <v>7</v>
      </c>
      <c r="N153" s="60">
        <v>0</v>
      </c>
      <c r="O153" s="34">
        <v>4.45</v>
      </c>
      <c r="P153" s="76"/>
      <c r="Q153" s="6"/>
      <c r="R153" s="38"/>
      <c r="S153" s="41"/>
      <c r="T153" s="38"/>
      <c r="U153" s="41"/>
      <c r="V153" s="11"/>
      <c r="W153" s="40"/>
      <c r="X153" s="40"/>
      <c r="Y153" s="79"/>
      <c r="Z153" s="79"/>
      <c r="AA153" s="41"/>
      <c r="AB153" s="16"/>
      <c r="AC153" s="8"/>
    </row>
    <row r="154" spans="1:29" ht="16.5" thickBot="1" x14ac:dyDescent="0.3">
      <c r="A154" s="136"/>
      <c r="B154" s="18" t="s">
        <v>80</v>
      </c>
      <c r="C154" s="19">
        <v>40</v>
      </c>
      <c r="D154" s="19">
        <v>3.16</v>
      </c>
      <c r="E154" s="19">
        <v>0.4</v>
      </c>
      <c r="F154" s="19">
        <v>19.239999999999998</v>
      </c>
      <c r="G154" s="19">
        <v>95.6</v>
      </c>
      <c r="H154" s="19">
        <v>0</v>
      </c>
      <c r="I154" s="19">
        <v>0</v>
      </c>
      <c r="J154" s="103">
        <v>0</v>
      </c>
      <c r="K154" s="104"/>
      <c r="L154" s="19">
        <v>9.1999999999999993</v>
      </c>
      <c r="M154" s="19">
        <v>13.2</v>
      </c>
      <c r="N154" s="19">
        <v>0.8</v>
      </c>
      <c r="O154" s="95">
        <v>2.9</v>
      </c>
      <c r="P154" s="76"/>
      <c r="Q154" s="6"/>
      <c r="R154" s="38"/>
      <c r="S154" s="38"/>
      <c r="T154" s="38"/>
      <c r="U154" s="38"/>
      <c r="V154" s="38"/>
      <c r="W154" s="38"/>
      <c r="X154" s="38"/>
      <c r="Y154" s="77"/>
      <c r="Z154" s="77"/>
      <c r="AA154" s="38"/>
      <c r="AB154" s="7"/>
      <c r="AC154" s="7"/>
    </row>
    <row r="155" spans="1:29" ht="16.5" thickBot="1" x14ac:dyDescent="0.3">
      <c r="A155" s="137"/>
      <c r="B155" s="20" t="s">
        <v>24</v>
      </c>
      <c r="C155" s="56">
        <f t="shared" ref="C155:J155" si="22">SUM(C151:C154)</f>
        <v>420</v>
      </c>
      <c r="D155" s="56">
        <f t="shared" si="22"/>
        <v>22.19</v>
      </c>
      <c r="E155" s="56">
        <f t="shared" si="22"/>
        <v>19.68</v>
      </c>
      <c r="F155" s="56">
        <f t="shared" si="22"/>
        <v>81.16</v>
      </c>
      <c r="G155" s="57">
        <f t="shared" si="22"/>
        <v>577.79999999999995</v>
      </c>
      <c r="H155" s="58">
        <f t="shared" si="22"/>
        <v>0.31000000000000005</v>
      </c>
      <c r="I155" s="56">
        <f t="shared" si="22"/>
        <v>22.95</v>
      </c>
      <c r="J155" s="105">
        <f t="shared" si="22"/>
        <v>30.69</v>
      </c>
      <c r="K155" s="106"/>
      <c r="L155" s="57">
        <f>SUM(L151:L154)</f>
        <v>155.30999999999997</v>
      </c>
      <c r="M155" s="56">
        <f>SUM(M151:M154)</f>
        <v>131.19999999999999</v>
      </c>
      <c r="N155" s="57">
        <f>SUM(N151:N154)</f>
        <v>3.26</v>
      </c>
      <c r="O155" s="36">
        <f>SUM(O151:O154)</f>
        <v>80.000000000000014</v>
      </c>
      <c r="P155" s="76"/>
      <c r="Q155" s="12"/>
      <c r="R155" s="39"/>
      <c r="S155" s="39"/>
      <c r="T155" s="39"/>
      <c r="U155" s="39"/>
      <c r="V155" s="14"/>
      <c r="W155" s="15"/>
      <c r="X155" s="39"/>
      <c r="Y155" s="78"/>
      <c r="Z155" s="78"/>
      <c r="AA155" s="14"/>
      <c r="AB155" s="13"/>
      <c r="AC155" s="14"/>
    </row>
    <row r="156" spans="1:29" ht="15.75" customHeight="1" x14ac:dyDescent="0.25">
      <c r="A156" s="135" t="s">
        <v>60</v>
      </c>
      <c r="B156" s="18" t="s">
        <v>42</v>
      </c>
      <c r="C156" s="99">
        <v>100</v>
      </c>
      <c r="D156" s="99">
        <v>21.1</v>
      </c>
      <c r="E156" s="99">
        <v>13.6</v>
      </c>
      <c r="F156" s="99">
        <v>0</v>
      </c>
      <c r="G156" s="99">
        <v>206.25</v>
      </c>
      <c r="H156" s="99">
        <v>0.04</v>
      </c>
      <c r="I156" s="99">
        <v>0</v>
      </c>
      <c r="J156" s="121">
        <v>20</v>
      </c>
      <c r="K156" s="122"/>
      <c r="L156" s="100">
        <v>39</v>
      </c>
      <c r="M156" s="100">
        <v>20</v>
      </c>
      <c r="N156" s="99">
        <v>1.8</v>
      </c>
      <c r="O156" s="33">
        <v>34.369999999999997</v>
      </c>
      <c r="P156" s="76"/>
      <c r="Q156" s="6"/>
      <c r="R156" s="38"/>
      <c r="S156" s="38"/>
      <c r="T156" s="38"/>
      <c r="U156" s="38"/>
      <c r="V156" s="38"/>
      <c r="W156" s="38"/>
      <c r="X156" s="38"/>
      <c r="Y156" s="77"/>
      <c r="Z156" s="77"/>
      <c r="AA156" s="38"/>
      <c r="AB156" s="7"/>
      <c r="AC156" s="7"/>
    </row>
    <row r="157" spans="1:29" ht="15.75" x14ac:dyDescent="0.25">
      <c r="A157" s="136"/>
      <c r="B157" s="18" t="s">
        <v>22</v>
      </c>
      <c r="C157" s="99">
        <v>180</v>
      </c>
      <c r="D157" s="99">
        <v>4.92</v>
      </c>
      <c r="E157" s="99">
        <v>7.59</v>
      </c>
      <c r="F157" s="99">
        <v>35.729999999999997</v>
      </c>
      <c r="G157" s="99">
        <v>236.91</v>
      </c>
      <c r="H157" s="99">
        <v>0.22</v>
      </c>
      <c r="I157" s="99">
        <v>2.4700000000000002</v>
      </c>
      <c r="J157" s="107">
        <v>0.03</v>
      </c>
      <c r="K157" s="108"/>
      <c r="L157" s="99">
        <v>60.98</v>
      </c>
      <c r="M157" s="99">
        <v>77.180000000000007</v>
      </c>
      <c r="N157" s="99">
        <v>1.63</v>
      </c>
      <c r="O157" s="34">
        <v>8.43</v>
      </c>
      <c r="P157" s="76"/>
      <c r="Q157" s="6"/>
      <c r="R157" s="38"/>
      <c r="S157" s="38"/>
      <c r="T157" s="40"/>
      <c r="U157" s="38"/>
      <c r="V157" s="38"/>
      <c r="W157" s="41"/>
      <c r="X157" s="41"/>
      <c r="Y157" s="80"/>
      <c r="Z157" s="80"/>
      <c r="AA157" s="38"/>
      <c r="AB157" s="8"/>
      <c r="AC157" s="7"/>
    </row>
    <row r="158" spans="1:29" ht="15.75" x14ac:dyDescent="0.25">
      <c r="A158" s="136"/>
      <c r="B158" s="18" t="s">
        <v>79</v>
      </c>
      <c r="C158" s="99">
        <v>200</v>
      </c>
      <c r="D158" s="99">
        <v>0.43</v>
      </c>
      <c r="E158" s="99">
        <v>0.18</v>
      </c>
      <c r="F158" s="99">
        <v>27.84</v>
      </c>
      <c r="G158" s="60">
        <v>114.66</v>
      </c>
      <c r="H158" s="99">
        <v>0.02</v>
      </c>
      <c r="I158" s="99">
        <v>7.2</v>
      </c>
      <c r="J158" s="107">
        <v>0</v>
      </c>
      <c r="K158" s="108"/>
      <c r="L158" s="100">
        <v>12</v>
      </c>
      <c r="M158" s="99">
        <v>0</v>
      </c>
      <c r="N158" s="100">
        <v>0.8</v>
      </c>
      <c r="O158" s="95">
        <v>9.3000000000000007</v>
      </c>
      <c r="P158" s="76"/>
      <c r="Q158" s="6"/>
      <c r="R158" s="38"/>
      <c r="S158" s="41"/>
      <c r="T158" s="38"/>
      <c r="U158" s="41"/>
      <c r="V158" s="11"/>
      <c r="W158" s="40"/>
      <c r="X158" s="40"/>
      <c r="Y158" s="79"/>
      <c r="Z158" s="79"/>
      <c r="AA158" s="41"/>
      <c r="AB158" s="16"/>
      <c r="AC158" s="8"/>
    </row>
    <row r="159" spans="1:29" ht="15.75" x14ac:dyDescent="0.25">
      <c r="A159" s="136"/>
      <c r="B159" s="18" t="s">
        <v>80</v>
      </c>
      <c r="C159" s="99">
        <v>40</v>
      </c>
      <c r="D159" s="99">
        <v>3.16</v>
      </c>
      <c r="E159" s="99">
        <v>0.4</v>
      </c>
      <c r="F159" s="99">
        <v>19.239999999999998</v>
      </c>
      <c r="G159" s="99">
        <v>95.6</v>
      </c>
      <c r="H159" s="99">
        <v>0</v>
      </c>
      <c r="I159" s="99">
        <v>0</v>
      </c>
      <c r="J159" s="107">
        <v>0</v>
      </c>
      <c r="K159" s="108"/>
      <c r="L159" s="99">
        <v>9.1999999999999993</v>
      </c>
      <c r="M159" s="99">
        <v>13.2</v>
      </c>
      <c r="N159" s="99">
        <v>0.8</v>
      </c>
      <c r="O159" s="95">
        <v>2.9</v>
      </c>
      <c r="P159" s="76"/>
      <c r="Q159" s="6"/>
      <c r="R159" s="38"/>
      <c r="S159" s="38"/>
      <c r="T159" s="38"/>
      <c r="U159" s="40"/>
      <c r="V159" s="38"/>
      <c r="W159" s="38"/>
      <c r="X159" s="38"/>
      <c r="Y159" s="79"/>
      <c r="Z159" s="79"/>
      <c r="AA159" s="40"/>
      <c r="AB159" s="7"/>
      <c r="AC159" s="7"/>
    </row>
    <row r="160" spans="1:29" ht="16.5" thickBot="1" x14ac:dyDescent="0.3">
      <c r="A160" s="136"/>
      <c r="B160" s="32" t="s">
        <v>72</v>
      </c>
      <c r="C160" s="71">
        <v>100</v>
      </c>
      <c r="D160" s="71">
        <v>0.9</v>
      </c>
      <c r="E160" s="71">
        <v>0.2</v>
      </c>
      <c r="F160" s="71">
        <v>8.1</v>
      </c>
      <c r="G160" s="71">
        <v>43</v>
      </c>
      <c r="H160" s="71">
        <v>0.04</v>
      </c>
      <c r="I160" s="71">
        <v>60</v>
      </c>
      <c r="J160" s="103">
        <v>0</v>
      </c>
      <c r="K160" s="104"/>
      <c r="L160" s="71">
        <v>34</v>
      </c>
      <c r="M160" s="71">
        <v>13</v>
      </c>
      <c r="N160" s="71">
        <v>0</v>
      </c>
      <c r="O160" s="98">
        <v>25</v>
      </c>
      <c r="P160" s="76"/>
      <c r="Q160" s="6"/>
      <c r="R160" s="38"/>
      <c r="S160" s="38"/>
      <c r="T160" s="38"/>
      <c r="U160" s="40"/>
      <c r="V160" s="38"/>
      <c r="W160" s="38"/>
      <c r="X160" s="38"/>
      <c r="Y160" s="79"/>
      <c r="Z160" s="79"/>
      <c r="AA160" s="40"/>
      <c r="AB160" s="38"/>
      <c r="AC160" s="38"/>
    </row>
    <row r="161" spans="1:30" ht="16.5" thickBot="1" x14ac:dyDescent="0.3">
      <c r="A161" s="137"/>
      <c r="B161" s="20" t="s">
        <v>24</v>
      </c>
      <c r="C161" s="56">
        <f t="shared" ref="C161:I161" si="23">SUM(C156:C160)</f>
        <v>620</v>
      </c>
      <c r="D161" s="56">
        <f t="shared" si="23"/>
        <v>30.51</v>
      </c>
      <c r="E161" s="56">
        <f t="shared" si="23"/>
        <v>21.969999999999995</v>
      </c>
      <c r="F161" s="56">
        <f t="shared" si="23"/>
        <v>90.909999999999982</v>
      </c>
      <c r="G161" s="57">
        <f t="shared" si="23"/>
        <v>696.42</v>
      </c>
      <c r="H161" s="58">
        <f t="shared" si="23"/>
        <v>0.32</v>
      </c>
      <c r="I161" s="56">
        <f t="shared" si="23"/>
        <v>69.67</v>
      </c>
      <c r="J161" s="105">
        <f>SUM(J156:K160)</f>
        <v>20.03</v>
      </c>
      <c r="K161" s="106"/>
      <c r="L161" s="57">
        <f>SUM(L156:L160)</f>
        <v>155.18</v>
      </c>
      <c r="M161" s="56">
        <f>SUM(M156:M160)</f>
        <v>123.38000000000001</v>
      </c>
      <c r="N161" s="57">
        <f>SUM(N156:N160)</f>
        <v>5.0299999999999994</v>
      </c>
      <c r="O161" s="36">
        <f>SUM(O156:O160)</f>
        <v>80</v>
      </c>
      <c r="P161" s="76"/>
      <c r="Q161" s="12"/>
      <c r="R161" s="39"/>
      <c r="S161" s="39"/>
      <c r="T161" s="39"/>
      <c r="U161" s="39"/>
      <c r="V161" s="14"/>
      <c r="W161" s="15"/>
      <c r="X161" s="39"/>
      <c r="Y161" s="78"/>
      <c r="Z161" s="78"/>
      <c r="AA161" s="14"/>
      <c r="AB161" s="13"/>
      <c r="AC161" s="14"/>
    </row>
    <row r="162" spans="1:30" ht="15.75" customHeight="1" x14ac:dyDescent="0.25">
      <c r="A162" s="135" t="s">
        <v>61</v>
      </c>
      <c r="B162" s="24" t="s">
        <v>70</v>
      </c>
      <c r="C162" s="21">
        <v>100</v>
      </c>
      <c r="D162" s="19">
        <v>12.13</v>
      </c>
      <c r="E162" s="19">
        <v>17.399999999999999</v>
      </c>
      <c r="F162" s="19">
        <v>9.86</v>
      </c>
      <c r="G162" s="19">
        <v>245</v>
      </c>
      <c r="H162" s="19">
        <v>0.05</v>
      </c>
      <c r="I162" s="19">
        <v>0.33</v>
      </c>
      <c r="J162" s="107">
        <v>80</v>
      </c>
      <c r="K162" s="108"/>
      <c r="L162" s="19">
        <v>70</v>
      </c>
      <c r="M162" s="19">
        <v>19.25</v>
      </c>
      <c r="N162" s="19">
        <v>1.26</v>
      </c>
      <c r="O162" s="33">
        <v>41.1</v>
      </c>
      <c r="P162" s="76"/>
      <c r="Q162" s="6"/>
      <c r="R162" s="38"/>
      <c r="S162" s="38"/>
      <c r="T162" s="38"/>
      <c r="U162" s="38"/>
      <c r="V162" s="38"/>
      <c r="W162" s="38"/>
      <c r="X162" s="38"/>
      <c r="Y162" s="77"/>
      <c r="Z162" s="77"/>
      <c r="AA162" s="38"/>
      <c r="AB162" s="7"/>
      <c r="AC162" s="7"/>
      <c r="AD162" s="10"/>
    </row>
    <row r="163" spans="1:30" ht="15.75" x14ac:dyDescent="0.25">
      <c r="A163" s="136"/>
      <c r="B163" s="18" t="s">
        <v>51</v>
      </c>
      <c r="C163" s="19">
        <v>180</v>
      </c>
      <c r="D163" s="19">
        <v>6.62</v>
      </c>
      <c r="E163" s="19">
        <v>5.42</v>
      </c>
      <c r="F163" s="19">
        <v>31.73</v>
      </c>
      <c r="G163" s="19">
        <v>202.14</v>
      </c>
      <c r="H163" s="19">
        <v>7.0000000000000007E-2</v>
      </c>
      <c r="I163" s="27">
        <v>0</v>
      </c>
      <c r="J163" s="107">
        <v>25.2</v>
      </c>
      <c r="K163" s="108"/>
      <c r="L163" s="19">
        <v>5.83</v>
      </c>
      <c r="M163" s="19">
        <v>25.34</v>
      </c>
      <c r="N163" s="19">
        <v>1.33</v>
      </c>
      <c r="O163" s="34">
        <v>6.05</v>
      </c>
      <c r="P163" s="76"/>
      <c r="Q163" s="6"/>
      <c r="R163" s="38"/>
      <c r="S163" s="38"/>
      <c r="T163" s="40"/>
      <c r="U163" s="38"/>
      <c r="V163" s="38"/>
      <c r="W163" s="41"/>
      <c r="X163" s="41"/>
      <c r="Y163" s="80"/>
      <c r="Z163" s="80"/>
      <c r="AA163" s="38"/>
      <c r="AB163" s="8"/>
      <c r="AC163" s="7"/>
      <c r="AD163" s="10"/>
    </row>
    <row r="164" spans="1:30" ht="15.75" x14ac:dyDescent="0.25">
      <c r="A164" s="136"/>
      <c r="B164" s="18" t="s">
        <v>52</v>
      </c>
      <c r="C164" s="19">
        <v>200</v>
      </c>
      <c r="D164" s="19">
        <v>0.1</v>
      </c>
      <c r="E164" s="60">
        <v>0</v>
      </c>
      <c r="F164" s="19">
        <v>9.1999999999999993</v>
      </c>
      <c r="G164" s="19">
        <v>36</v>
      </c>
      <c r="H164" s="27">
        <v>0</v>
      </c>
      <c r="I164" s="27">
        <v>0</v>
      </c>
      <c r="J164" s="121">
        <v>0</v>
      </c>
      <c r="K164" s="122"/>
      <c r="L164" s="19">
        <v>2.02</v>
      </c>
      <c r="M164" s="27">
        <v>0</v>
      </c>
      <c r="N164" s="19">
        <v>0.05</v>
      </c>
      <c r="O164" s="34">
        <v>4.45</v>
      </c>
      <c r="P164" s="76"/>
      <c r="Q164" s="6"/>
      <c r="R164" s="38"/>
      <c r="S164" s="41"/>
      <c r="T164" s="38"/>
      <c r="U164" s="41"/>
      <c r="V164" s="11"/>
      <c r="W164" s="40"/>
      <c r="X164" s="40"/>
      <c r="Y164" s="79"/>
      <c r="Z164" s="79"/>
      <c r="AA164" s="41"/>
      <c r="AB164" s="16"/>
      <c r="AC164" s="8"/>
      <c r="AD164" s="10"/>
    </row>
    <row r="165" spans="1:30" ht="15.75" x14ac:dyDescent="0.25">
      <c r="A165" s="136"/>
      <c r="B165" s="18" t="s">
        <v>80</v>
      </c>
      <c r="C165" s="19">
        <v>40</v>
      </c>
      <c r="D165" s="19">
        <v>3.16</v>
      </c>
      <c r="E165" s="19">
        <v>0.4</v>
      </c>
      <c r="F165" s="19">
        <v>19.239999999999998</v>
      </c>
      <c r="G165" s="19">
        <v>95.6</v>
      </c>
      <c r="H165" s="19">
        <v>0</v>
      </c>
      <c r="I165" s="19">
        <v>0</v>
      </c>
      <c r="J165" s="118">
        <v>0</v>
      </c>
      <c r="K165" s="118"/>
      <c r="L165" s="19">
        <v>9.1999999999999993</v>
      </c>
      <c r="M165" s="19">
        <v>13.2</v>
      </c>
      <c r="N165" s="19">
        <v>0.8</v>
      </c>
      <c r="O165" s="95">
        <v>2.9</v>
      </c>
      <c r="P165" s="76"/>
      <c r="Q165" s="6"/>
      <c r="R165" s="38"/>
      <c r="S165" s="38"/>
      <c r="T165" s="38"/>
      <c r="U165" s="38"/>
      <c r="V165" s="38"/>
      <c r="W165" s="38"/>
      <c r="X165" s="38"/>
      <c r="Y165" s="77"/>
      <c r="Z165" s="77"/>
      <c r="AA165" s="38"/>
      <c r="AB165" s="7"/>
      <c r="AC165" s="7"/>
      <c r="AD165" s="10"/>
    </row>
    <row r="166" spans="1:30" ht="16.5" thickBot="1" x14ac:dyDescent="0.3">
      <c r="A166" s="136"/>
      <c r="B166" s="32" t="s">
        <v>72</v>
      </c>
      <c r="C166" s="71">
        <v>102</v>
      </c>
      <c r="D166" s="71">
        <v>0.9</v>
      </c>
      <c r="E166" s="71">
        <v>0.2</v>
      </c>
      <c r="F166" s="71">
        <v>8.1</v>
      </c>
      <c r="G166" s="71">
        <v>43</v>
      </c>
      <c r="H166" s="71">
        <v>0.04</v>
      </c>
      <c r="I166" s="71">
        <v>60</v>
      </c>
      <c r="J166" s="149">
        <v>0</v>
      </c>
      <c r="K166" s="150"/>
      <c r="L166" s="71">
        <v>34</v>
      </c>
      <c r="M166" s="71">
        <v>13</v>
      </c>
      <c r="N166" s="71">
        <v>0</v>
      </c>
      <c r="O166" s="98">
        <v>25.5</v>
      </c>
      <c r="P166" s="76"/>
      <c r="Q166" s="6"/>
      <c r="R166" s="38"/>
      <c r="S166" s="38"/>
      <c r="T166" s="38"/>
      <c r="U166" s="38"/>
      <c r="V166" s="38"/>
      <c r="W166" s="38"/>
      <c r="X166" s="38"/>
      <c r="Y166" s="77"/>
      <c r="Z166" s="77"/>
      <c r="AA166" s="38"/>
      <c r="AB166" s="38"/>
      <c r="AC166" s="38"/>
      <c r="AD166" s="10"/>
    </row>
    <row r="167" spans="1:30" ht="16.5" thickBot="1" x14ac:dyDescent="0.3">
      <c r="A167" s="137"/>
      <c r="B167" s="20" t="s">
        <v>24</v>
      </c>
      <c r="C167" s="56">
        <f t="shared" ref="C167:I167" si="24">SUM(C162:C166)</f>
        <v>622</v>
      </c>
      <c r="D167" s="56">
        <f t="shared" si="24"/>
        <v>22.91</v>
      </c>
      <c r="E167" s="56">
        <f t="shared" si="24"/>
        <v>23.419999999999998</v>
      </c>
      <c r="F167" s="56">
        <f t="shared" si="24"/>
        <v>78.13</v>
      </c>
      <c r="G167" s="57">
        <f t="shared" si="24"/>
        <v>621.74</v>
      </c>
      <c r="H167" s="58">
        <f t="shared" si="24"/>
        <v>0.16</v>
      </c>
      <c r="I167" s="56">
        <f t="shared" si="24"/>
        <v>60.33</v>
      </c>
      <c r="J167" s="105">
        <f>SUM(J162:K166)</f>
        <v>105.2</v>
      </c>
      <c r="K167" s="106"/>
      <c r="L167" s="57">
        <f>SUM(L162:L166)</f>
        <v>121.05</v>
      </c>
      <c r="M167" s="56">
        <f>SUM(M162:M166)</f>
        <v>70.790000000000006</v>
      </c>
      <c r="N167" s="57">
        <f>SUM(N162:N166)</f>
        <v>3.4399999999999995</v>
      </c>
      <c r="O167" s="36">
        <f>SUM(O162:O166)</f>
        <v>80</v>
      </c>
      <c r="P167" s="76"/>
      <c r="Q167" s="12"/>
      <c r="R167" s="39"/>
      <c r="S167" s="39"/>
      <c r="T167" s="39"/>
      <c r="U167" s="39"/>
      <c r="V167" s="14"/>
      <c r="W167" s="15"/>
      <c r="X167" s="39"/>
      <c r="Y167" s="78"/>
      <c r="Z167" s="78"/>
      <c r="AA167" s="14"/>
      <c r="AB167" s="13"/>
      <c r="AC167" s="14"/>
      <c r="AD167" s="10"/>
    </row>
    <row r="168" spans="1:30" ht="15.75" customHeight="1" x14ac:dyDescent="0.25">
      <c r="A168" s="125" t="s">
        <v>38</v>
      </c>
      <c r="B168" s="18" t="s">
        <v>83</v>
      </c>
      <c r="C168" s="99">
        <v>180</v>
      </c>
      <c r="D168" s="99">
        <v>18.27</v>
      </c>
      <c r="E168" s="99">
        <v>20.54</v>
      </c>
      <c r="F168" s="99">
        <v>28.74</v>
      </c>
      <c r="G168" s="100">
        <v>372.49</v>
      </c>
      <c r="H168" s="99">
        <v>0.24</v>
      </c>
      <c r="I168" s="99">
        <v>5.62</v>
      </c>
      <c r="J168" s="107">
        <v>0.04</v>
      </c>
      <c r="K168" s="108"/>
      <c r="L168" s="99">
        <v>33.200000000000003</v>
      </c>
      <c r="M168" s="99">
        <v>63.26</v>
      </c>
      <c r="N168" s="99">
        <v>3.65</v>
      </c>
      <c r="O168" s="33">
        <v>67.069999999999993</v>
      </c>
      <c r="P168" s="76"/>
      <c r="Q168" s="6"/>
      <c r="R168" s="38"/>
      <c r="S168" s="38"/>
      <c r="T168" s="38"/>
      <c r="U168" s="38"/>
      <c r="V168" s="38"/>
      <c r="W168" s="38"/>
      <c r="X168" s="38"/>
      <c r="Y168" s="77"/>
      <c r="Z168" s="77"/>
      <c r="AA168" s="38"/>
      <c r="AB168" s="7"/>
      <c r="AC168" s="7"/>
      <c r="AD168" s="10"/>
    </row>
    <row r="169" spans="1:30" ht="15.75" x14ac:dyDescent="0.25">
      <c r="A169" s="126"/>
      <c r="B169" s="18" t="s">
        <v>66</v>
      </c>
      <c r="C169" s="99">
        <v>200</v>
      </c>
      <c r="D169" s="99">
        <v>0.04</v>
      </c>
      <c r="E169" s="99">
        <v>0</v>
      </c>
      <c r="F169" s="99">
        <v>24.76</v>
      </c>
      <c r="G169" s="100">
        <v>94.2</v>
      </c>
      <c r="H169" s="99">
        <v>0.01</v>
      </c>
      <c r="I169" s="99">
        <v>1.08</v>
      </c>
      <c r="J169" s="107">
        <v>0</v>
      </c>
      <c r="K169" s="108"/>
      <c r="L169" s="100">
        <v>6.4</v>
      </c>
      <c r="M169" s="99">
        <v>0</v>
      </c>
      <c r="N169" s="99">
        <v>0.18</v>
      </c>
      <c r="O169" s="34">
        <v>10.029999999999999</v>
      </c>
      <c r="P169" s="76"/>
      <c r="Q169" s="6"/>
      <c r="R169" s="38"/>
      <c r="S169" s="38"/>
      <c r="T169" s="38"/>
      <c r="U169" s="38"/>
      <c r="V169" s="38"/>
      <c r="W169" s="38"/>
      <c r="X169" s="41"/>
      <c r="Y169" s="77"/>
      <c r="Z169" s="77"/>
      <c r="AA169" s="38"/>
      <c r="AB169" s="7"/>
      <c r="AC169" s="7"/>
      <c r="AD169" s="10"/>
    </row>
    <row r="170" spans="1:30" ht="16.5" thickBot="1" x14ac:dyDescent="0.3">
      <c r="A170" s="126"/>
      <c r="B170" s="18" t="s">
        <v>80</v>
      </c>
      <c r="C170" s="99">
        <v>40</v>
      </c>
      <c r="D170" s="99">
        <v>3.16</v>
      </c>
      <c r="E170" s="99">
        <v>0.4</v>
      </c>
      <c r="F170" s="99">
        <v>19.239999999999998</v>
      </c>
      <c r="G170" s="99">
        <v>95.6</v>
      </c>
      <c r="H170" s="99">
        <v>0</v>
      </c>
      <c r="I170" s="99">
        <v>0</v>
      </c>
      <c r="J170" s="107">
        <v>0</v>
      </c>
      <c r="K170" s="108"/>
      <c r="L170" s="99">
        <v>9.1999999999999993</v>
      </c>
      <c r="M170" s="99">
        <v>13.2</v>
      </c>
      <c r="N170" s="99">
        <v>0.8</v>
      </c>
      <c r="O170" s="95">
        <v>2.9</v>
      </c>
      <c r="P170" s="76"/>
      <c r="Q170" s="6"/>
      <c r="R170" s="38"/>
      <c r="S170" s="38"/>
      <c r="T170" s="40"/>
      <c r="U170" s="38"/>
      <c r="V170" s="38"/>
      <c r="W170" s="41"/>
      <c r="X170" s="41"/>
      <c r="Y170" s="80"/>
      <c r="Z170" s="80"/>
      <c r="AA170" s="38"/>
      <c r="AB170" s="8"/>
      <c r="AC170" s="7"/>
      <c r="AD170" s="10"/>
    </row>
    <row r="171" spans="1:30" ht="16.5" thickBot="1" x14ac:dyDescent="0.3">
      <c r="A171" s="127"/>
      <c r="B171" s="20" t="s">
        <v>24</v>
      </c>
      <c r="C171" s="56">
        <f t="shared" ref="C171:J171" si="25">SUM(C168:C170)</f>
        <v>420</v>
      </c>
      <c r="D171" s="56">
        <f t="shared" si="25"/>
        <v>21.47</v>
      </c>
      <c r="E171" s="56">
        <f t="shared" si="25"/>
        <v>20.939999999999998</v>
      </c>
      <c r="F171" s="56">
        <f t="shared" si="25"/>
        <v>72.739999999999995</v>
      </c>
      <c r="G171" s="57">
        <f t="shared" si="25"/>
        <v>562.29</v>
      </c>
      <c r="H171" s="58">
        <f t="shared" si="25"/>
        <v>0.25</v>
      </c>
      <c r="I171" s="56">
        <f t="shared" si="25"/>
        <v>6.7</v>
      </c>
      <c r="J171" s="105">
        <f t="shared" si="25"/>
        <v>0.04</v>
      </c>
      <c r="K171" s="106"/>
      <c r="L171" s="57">
        <f>SUM(L168:L170)</f>
        <v>48.8</v>
      </c>
      <c r="M171" s="56">
        <f>SUM(M168:M170)</f>
        <v>76.459999999999994</v>
      </c>
      <c r="N171" s="57">
        <f>SUM(N168:N170)</f>
        <v>4.63</v>
      </c>
      <c r="O171" s="36">
        <f>SUM(O168:O170)</f>
        <v>80</v>
      </c>
      <c r="P171" s="76"/>
      <c r="Q171" s="12"/>
      <c r="R171" s="39"/>
      <c r="S171" s="39"/>
      <c r="T171" s="39"/>
      <c r="U171" s="39"/>
      <c r="V171" s="14"/>
      <c r="W171" s="15"/>
      <c r="X171" s="39"/>
      <c r="Y171" s="78"/>
      <c r="Z171" s="78"/>
      <c r="AA171" s="14"/>
      <c r="AB171" s="13"/>
      <c r="AC171" s="14"/>
      <c r="AD171" s="10"/>
    </row>
    <row r="172" spans="1:30" ht="16.5" thickBot="1" x14ac:dyDescent="0.3">
      <c r="A172" s="72"/>
      <c r="B172" s="73" t="s">
        <v>43</v>
      </c>
      <c r="C172" s="65"/>
      <c r="D172" s="56">
        <f t="shared" ref="D172:J172" si="26">D122+D129+D134+D140+D145+D150+D155+D161+D167+D171</f>
        <v>258.52</v>
      </c>
      <c r="E172" s="56">
        <f t="shared" si="26"/>
        <v>225.1</v>
      </c>
      <c r="F172" s="56">
        <f t="shared" si="26"/>
        <v>846.2399999999999</v>
      </c>
      <c r="G172" s="57">
        <f t="shared" si="26"/>
        <v>6198.93</v>
      </c>
      <c r="H172" s="58">
        <f t="shared" si="26"/>
        <v>2.8250000000000002</v>
      </c>
      <c r="I172" s="56">
        <f t="shared" si="26"/>
        <v>210.34999999999997</v>
      </c>
      <c r="J172" s="105">
        <f t="shared" si="26"/>
        <v>729.96</v>
      </c>
      <c r="K172" s="106"/>
      <c r="L172" s="57">
        <f>L122+L129+L134+L140+L145+L150+L155+L161+L167+L171</f>
        <v>1295.3499999999999</v>
      </c>
      <c r="M172" s="56">
        <f>M122+M129+M134+M140+M145+M150+M155+M161+M167+M171</f>
        <v>938.25999999999988</v>
      </c>
      <c r="N172" s="57">
        <f>N122+N129+N134+N140+N145+N150+N155+N161+N167+N171</f>
        <v>41.752000000000002</v>
      </c>
      <c r="O172" s="36">
        <f>O122+O129+O134+O140+O145+O150+O155+O161+O167+O171</f>
        <v>800</v>
      </c>
    </row>
    <row r="173" spans="1:30" ht="16.5" thickBot="1" x14ac:dyDescent="0.3">
      <c r="A173" s="64"/>
      <c r="B173" s="63" t="s">
        <v>45</v>
      </c>
      <c r="C173" s="65"/>
      <c r="D173" s="57">
        <f t="shared" ref="D173:J173" si="27">D172/10</f>
        <v>25.851999999999997</v>
      </c>
      <c r="E173" s="57">
        <f t="shared" si="27"/>
        <v>22.509999999999998</v>
      </c>
      <c r="F173" s="57">
        <f t="shared" si="27"/>
        <v>84.623999999999995</v>
      </c>
      <c r="G173" s="57">
        <f t="shared" si="27"/>
        <v>619.89300000000003</v>
      </c>
      <c r="H173" s="57">
        <f t="shared" si="27"/>
        <v>0.28250000000000003</v>
      </c>
      <c r="I173" s="57">
        <f t="shared" si="27"/>
        <v>21.034999999999997</v>
      </c>
      <c r="J173" s="105">
        <f t="shared" si="27"/>
        <v>72.996000000000009</v>
      </c>
      <c r="K173" s="106"/>
      <c r="L173" s="57">
        <f>L172/10</f>
        <v>129.535</v>
      </c>
      <c r="M173" s="57">
        <f>M172/10</f>
        <v>93.825999999999993</v>
      </c>
      <c r="N173" s="57">
        <f>N172/10</f>
        <v>4.1752000000000002</v>
      </c>
      <c r="O173" s="36">
        <v>80</v>
      </c>
    </row>
    <row r="174" spans="1:30" ht="16.5" thickBot="1" x14ac:dyDescent="0.3">
      <c r="A174" s="64"/>
      <c r="B174" s="63" t="s">
        <v>44</v>
      </c>
      <c r="C174" s="65"/>
      <c r="D174" s="57">
        <f t="shared" ref="D174:J174" si="28">D172/10</f>
        <v>25.851999999999997</v>
      </c>
      <c r="E174" s="57">
        <f t="shared" si="28"/>
        <v>22.509999999999998</v>
      </c>
      <c r="F174" s="57">
        <f t="shared" si="28"/>
        <v>84.623999999999995</v>
      </c>
      <c r="G174" s="57">
        <f t="shared" si="28"/>
        <v>619.89300000000003</v>
      </c>
      <c r="H174" s="57">
        <f t="shared" si="28"/>
        <v>0.28250000000000003</v>
      </c>
      <c r="I174" s="57">
        <f t="shared" si="28"/>
        <v>21.034999999999997</v>
      </c>
      <c r="J174" s="140">
        <f t="shared" si="28"/>
        <v>72.996000000000009</v>
      </c>
      <c r="K174" s="141"/>
      <c r="L174" s="57">
        <f>L172/10</f>
        <v>129.535</v>
      </c>
      <c r="M174" s="57">
        <f>M172/10</f>
        <v>93.825999999999993</v>
      </c>
      <c r="N174" s="57">
        <f>N172/10</f>
        <v>4.1752000000000002</v>
      </c>
      <c r="O174" s="36">
        <v>80</v>
      </c>
    </row>
    <row r="175" spans="1:30" ht="15.75" x14ac:dyDescent="0.25">
      <c r="A175" s="66"/>
      <c r="B175" s="6"/>
      <c r="C175" s="38"/>
      <c r="D175" s="38"/>
      <c r="E175" s="38"/>
      <c r="F175" s="38"/>
      <c r="G175" s="38"/>
      <c r="H175" s="38"/>
      <c r="I175" s="38"/>
      <c r="J175" s="142"/>
      <c r="K175" s="142"/>
      <c r="L175" s="38"/>
      <c r="M175" s="38"/>
      <c r="N175" s="38"/>
      <c r="O175" s="38"/>
    </row>
    <row r="176" spans="1:30" ht="15.75" x14ac:dyDescent="0.25">
      <c r="A176" s="66"/>
      <c r="B176" s="6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</row>
    <row r="177" spans="1:15" ht="15.75" x14ac:dyDescent="0.25">
      <c r="A177" s="66"/>
      <c r="B177" s="6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</row>
    <row r="178" spans="1:15" ht="16.5" x14ac:dyDescent="0.25">
      <c r="A178" s="67"/>
      <c r="B178" s="67"/>
      <c r="C178" s="67"/>
      <c r="D178" s="67"/>
      <c r="E178" s="67"/>
      <c r="F178" s="67"/>
      <c r="G178" s="67"/>
      <c r="H178" s="67"/>
      <c r="I178" s="138" t="s">
        <v>0</v>
      </c>
      <c r="J178" s="138"/>
      <c r="K178" s="138"/>
      <c r="L178" s="138"/>
      <c r="M178" s="138"/>
      <c r="N178" s="69"/>
      <c r="O178" s="69"/>
    </row>
    <row r="179" spans="1:15" ht="16.5" x14ac:dyDescent="0.25">
      <c r="A179" s="67"/>
      <c r="B179" s="67"/>
      <c r="C179" s="67"/>
      <c r="D179" s="67"/>
      <c r="E179" s="67"/>
      <c r="F179" s="67"/>
      <c r="G179" s="67"/>
      <c r="H179" s="67"/>
      <c r="I179" s="138" t="s">
        <v>1</v>
      </c>
      <c r="J179" s="138"/>
      <c r="K179" s="138"/>
      <c r="L179" s="138"/>
      <c r="M179" s="138"/>
      <c r="N179" s="138"/>
      <c r="O179" s="138"/>
    </row>
    <row r="180" spans="1:15" ht="16.5" x14ac:dyDescent="0.25">
      <c r="A180" s="67"/>
      <c r="B180" s="67"/>
      <c r="C180" s="67"/>
      <c r="D180" s="67"/>
      <c r="E180" s="67"/>
      <c r="F180" s="67"/>
      <c r="G180" s="67"/>
      <c r="H180" s="67"/>
      <c r="I180" s="139" t="s">
        <v>77</v>
      </c>
      <c r="J180" s="139"/>
      <c r="K180" s="139"/>
      <c r="L180" s="139"/>
      <c r="M180" s="139"/>
      <c r="N180" s="139"/>
      <c r="O180" s="139"/>
    </row>
    <row r="181" spans="1:15" ht="16.5" x14ac:dyDescent="0.25">
      <c r="A181" s="67"/>
      <c r="B181" s="67"/>
      <c r="C181" s="67"/>
      <c r="D181" s="67"/>
      <c r="E181" s="67"/>
      <c r="F181" s="67"/>
      <c r="G181" s="67"/>
      <c r="H181" s="67"/>
      <c r="I181" s="139" t="s">
        <v>81</v>
      </c>
      <c r="J181" s="139"/>
      <c r="K181" s="139"/>
      <c r="L181" s="139"/>
      <c r="M181" s="139"/>
      <c r="N181" s="139"/>
      <c r="O181" s="139"/>
    </row>
    <row r="182" spans="1:15" x14ac:dyDescent="0.2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</row>
    <row r="183" spans="1:15" ht="17.25" x14ac:dyDescent="0.3">
      <c r="A183" s="134" t="s">
        <v>53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5" ht="16.5" x14ac:dyDescent="0.25">
      <c r="A184" s="67"/>
      <c r="B184" s="67"/>
      <c r="C184" s="67"/>
      <c r="D184" s="67"/>
      <c r="E184" s="134" t="s">
        <v>84</v>
      </c>
      <c r="F184" s="134"/>
      <c r="G184" s="134"/>
      <c r="H184" s="134"/>
      <c r="I184" s="67"/>
      <c r="J184" s="67"/>
      <c r="K184" s="67"/>
      <c r="L184" s="67"/>
      <c r="M184" s="67"/>
      <c r="N184" s="67"/>
      <c r="O184" s="67"/>
    </row>
    <row r="185" spans="1:15" ht="15.75" thickBot="1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</row>
    <row r="186" spans="1:15" ht="32.25" customHeight="1" thickBot="1" x14ac:dyDescent="0.3">
      <c r="A186" s="131" t="s">
        <v>21</v>
      </c>
      <c r="B186" s="119" t="s">
        <v>3</v>
      </c>
      <c r="C186" s="44" t="s">
        <v>4</v>
      </c>
      <c r="D186" s="110" t="s">
        <v>5</v>
      </c>
      <c r="E186" s="133"/>
      <c r="F186" s="133"/>
      <c r="G186" s="111"/>
      <c r="H186" s="110" t="s">
        <v>9</v>
      </c>
      <c r="I186" s="133"/>
      <c r="J186" s="133"/>
      <c r="K186" s="111"/>
      <c r="L186" s="110" t="s">
        <v>12</v>
      </c>
      <c r="M186" s="133"/>
      <c r="N186" s="111"/>
      <c r="O186" s="45" t="s">
        <v>15</v>
      </c>
    </row>
    <row r="187" spans="1:15" ht="32.25" thickBot="1" x14ac:dyDescent="0.3">
      <c r="A187" s="132"/>
      <c r="B187" s="120"/>
      <c r="C187" s="46" t="s">
        <v>17</v>
      </c>
      <c r="D187" s="47" t="s">
        <v>6</v>
      </c>
      <c r="E187" s="47" t="s">
        <v>7</v>
      </c>
      <c r="F187" s="48" t="s">
        <v>8</v>
      </c>
      <c r="G187" s="49" t="s">
        <v>18</v>
      </c>
      <c r="H187" s="50" t="s">
        <v>10</v>
      </c>
      <c r="I187" s="50" t="s">
        <v>11</v>
      </c>
      <c r="J187" s="110" t="s">
        <v>28</v>
      </c>
      <c r="K187" s="111"/>
      <c r="L187" s="50" t="s">
        <v>20</v>
      </c>
      <c r="M187" s="50" t="s">
        <v>13</v>
      </c>
      <c r="N187" s="50" t="s">
        <v>14</v>
      </c>
      <c r="O187" s="50" t="s">
        <v>16</v>
      </c>
    </row>
    <row r="188" spans="1:15" ht="15.75" customHeight="1" x14ac:dyDescent="0.25">
      <c r="A188" s="125" t="s">
        <v>62</v>
      </c>
      <c r="B188" s="17" t="s">
        <v>19</v>
      </c>
      <c r="C188" s="21">
        <v>30</v>
      </c>
      <c r="D188" s="21">
        <v>1.1399999999999999</v>
      </c>
      <c r="E188" s="21">
        <v>5.34</v>
      </c>
      <c r="F188" s="21">
        <v>4.62</v>
      </c>
      <c r="G188" s="51">
        <v>71.400000000000006</v>
      </c>
      <c r="H188" s="52">
        <v>1.2E-2</v>
      </c>
      <c r="I188" s="21">
        <v>4.2</v>
      </c>
      <c r="J188" s="112">
        <v>0</v>
      </c>
      <c r="K188" s="113"/>
      <c r="L188" s="51">
        <v>24.6</v>
      </c>
      <c r="M188" s="21">
        <v>9</v>
      </c>
      <c r="N188" s="51">
        <v>0.42</v>
      </c>
      <c r="O188" s="33">
        <v>5.85</v>
      </c>
    </row>
    <row r="189" spans="1:15" ht="15.75" x14ac:dyDescent="0.25">
      <c r="A189" s="126"/>
      <c r="B189" s="18" t="s">
        <v>25</v>
      </c>
      <c r="C189" s="19">
        <v>200</v>
      </c>
      <c r="D189" s="19">
        <v>1.75</v>
      </c>
      <c r="E189" s="27">
        <v>4.8899999999999997</v>
      </c>
      <c r="F189" s="19">
        <v>8.49</v>
      </c>
      <c r="G189" s="27">
        <v>84.75</v>
      </c>
      <c r="H189" s="19">
        <v>0.06</v>
      </c>
      <c r="I189" s="19">
        <v>18.46</v>
      </c>
      <c r="J189" s="107">
        <v>0</v>
      </c>
      <c r="K189" s="108"/>
      <c r="L189" s="19">
        <v>43.33</v>
      </c>
      <c r="M189" s="19">
        <v>22.25</v>
      </c>
      <c r="N189" s="19">
        <v>0.8</v>
      </c>
      <c r="O189" s="34">
        <v>17.45</v>
      </c>
    </row>
    <row r="190" spans="1:15" ht="15.75" x14ac:dyDescent="0.25">
      <c r="A190" s="126"/>
      <c r="B190" s="18" t="s">
        <v>91</v>
      </c>
      <c r="C190" s="19">
        <v>100</v>
      </c>
      <c r="D190" s="27">
        <v>23.8</v>
      </c>
      <c r="E190" s="19">
        <v>19.52</v>
      </c>
      <c r="F190" s="19">
        <v>5.74</v>
      </c>
      <c r="G190" s="53">
        <v>203</v>
      </c>
      <c r="H190" s="19">
        <v>0.21</v>
      </c>
      <c r="I190" s="19">
        <v>1.54</v>
      </c>
      <c r="J190" s="107">
        <v>0</v>
      </c>
      <c r="K190" s="108"/>
      <c r="L190" s="27">
        <v>29.4</v>
      </c>
      <c r="M190" s="19">
        <v>31.39</v>
      </c>
      <c r="N190" s="27">
        <v>2.8</v>
      </c>
      <c r="O190" s="34">
        <v>43.56</v>
      </c>
    </row>
    <row r="191" spans="1:15" ht="15.75" x14ac:dyDescent="0.25">
      <c r="A191" s="126"/>
      <c r="B191" s="18" t="s">
        <v>22</v>
      </c>
      <c r="C191" s="19">
        <v>150</v>
      </c>
      <c r="D191" s="19">
        <v>4.92</v>
      </c>
      <c r="E191" s="19">
        <v>7.59</v>
      </c>
      <c r="F191" s="19">
        <v>35.729999999999997</v>
      </c>
      <c r="G191" s="19">
        <v>236.91</v>
      </c>
      <c r="H191" s="19">
        <v>0.22</v>
      </c>
      <c r="I191" s="19">
        <v>2.4700000000000002</v>
      </c>
      <c r="J191" s="107">
        <v>0.03</v>
      </c>
      <c r="K191" s="108"/>
      <c r="L191" s="19">
        <v>50.82</v>
      </c>
      <c r="M191" s="19">
        <v>64.319999999999993</v>
      </c>
      <c r="N191" s="19">
        <v>1.36</v>
      </c>
      <c r="O191" s="34">
        <v>7.16</v>
      </c>
    </row>
    <row r="192" spans="1:15" ht="15.75" x14ac:dyDescent="0.25">
      <c r="A192" s="126"/>
      <c r="B192" s="18" t="s">
        <v>66</v>
      </c>
      <c r="C192" s="19">
        <v>200</v>
      </c>
      <c r="D192" s="19">
        <v>0.04</v>
      </c>
      <c r="E192" s="19">
        <v>0</v>
      </c>
      <c r="F192" s="19">
        <v>24.76</v>
      </c>
      <c r="G192" s="27">
        <v>94.2</v>
      </c>
      <c r="H192" s="19">
        <v>0.01</v>
      </c>
      <c r="I192" s="19">
        <v>1.08</v>
      </c>
      <c r="J192" s="107">
        <v>0</v>
      </c>
      <c r="K192" s="108"/>
      <c r="L192" s="27">
        <v>6.4</v>
      </c>
      <c r="M192" s="19">
        <v>0</v>
      </c>
      <c r="N192" s="19">
        <v>0.18</v>
      </c>
      <c r="O192" s="34">
        <v>10.09</v>
      </c>
    </row>
    <row r="193" spans="1:15" ht="15.75" x14ac:dyDescent="0.25">
      <c r="A193" s="126"/>
      <c r="B193" s="18" t="s">
        <v>80</v>
      </c>
      <c r="C193" s="19">
        <v>40</v>
      </c>
      <c r="D193" s="19">
        <v>3.16</v>
      </c>
      <c r="E193" s="19">
        <v>0.4</v>
      </c>
      <c r="F193" s="19">
        <v>19.239999999999998</v>
      </c>
      <c r="G193" s="19">
        <v>95.6</v>
      </c>
      <c r="H193" s="19">
        <v>0</v>
      </c>
      <c r="I193" s="19">
        <v>0</v>
      </c>
      <c r="J193" s="107">
        <v>0</v>
      </c>
      <c r="K193" s="108"/>
      <c r="L193" s="19">
        <v>9.1999999999999993</v>
      </c>
      <c r="M193" s="19">
        <v>13.2</v>
      </c>
      <c r="N193" s="19">
        <v>0.8</v>
      </c>
      <c r="O193" s="95">
        <v>2.9</v>
      </c>
    </row>
    <row r="194" spans="1:15" ht="16.5" thickBot="1" x14ac:dyDescent="0.3">
      <c r="A194" s="126"/>
      <c r="B194" s="22" t="s">
        <v>23</v>
      </c>
      <c r="C194" s="54">
        <v>30</v>
      </c>
      <c r="D194" s="54">
        <v>1.96</v>
      </c>
      <c r="E194" s="54">
        <v>0.4</v>
      </c>
      <c r="F194" s="54">
        <v>18.399999999999999</v>
      </c>
      <c r="G194" s="54">
        <v>88</v>
      </c>
      <c r="H194" s="54">
        <v>0</v>
      </c>
      <c r="I194" s="54">
        <v>0</v>
      </c>
      <c r="J194" s="118">
        <v>0</v>
      </c>
      <c r="K194" s="118"/>
      <c r="L194" s="54">
        <v>7.2</v>
      </c>
      <c r="M194" s="54">
        <v>8</v>
      </c>
      <c r="N194" s="54">
        <v>1.1599999999999999</v>
      </c>
      <c r="O194" s="35">
        <v>2.99</v>
      </c>
    </row>
    <row r="195" spans="1:15" ht="16.5" thickBot="1" x14ac:dyDescent="0.3">
      <c r="A195" s="127"/>
      <c r="B195" s="20" t="s">
        <v>24</v>
      </c>
      <c r="C195" s="56">
        <f t="shared" ref="C195:J195" si="29">SUM(C188:C194)</f>
        <v>750</v>
      </c>
      <c r="D195" s="56">
        <f t="shared" si="29"/>
        <v>36.770000000000003</v>
      </c>
      <c r="E195" s="56">
        <f t="shared" si="29"/>
        <v>38.14</v>
      </c>
      <c r="F195" s="56">
        <f t="shared" si="29"/>
        <v>116.97999999999999</v>
      </c>
      <c r="G195" s="57">
        <f t="shared" si="29"/>
        <v>873.86</v>
      </c>
      <c r="H195" s="58">
        <f t="shared" si="29"/>
        <v>0.51200000000000001</v>
      </c>
      <c r="I195" s="56">
        <f t="shared" si="29"/>
        <v>27.75</v>
      </c>
      <c r="J195" s="105">
        <f t="shared" si="29"/>
        <v>0.03</v>
      </c>
      <c r="K195" s="106"/>
      <c r="L195" s="57">
        <f>SUM(L188:L194)</f>
        <v>170.95</v>
      </c>
      <c r="M195" s="56">
        <f>SUM(M188:M194)</f>
        <v>148.16</v>
      </c>
      <c r="N195" s="57">
        <f>SUM(N188:N194)</f>
        <v>7.52</v>
      </c>
      <c r="O195" s="36">
        <f>SUM(O188:O194)</f>
        <v>90</v>
      </c>
    </row>
    <row r="196" spans="1:15" ht="15.75" x14ac:dyDescent="0.25">
      <c r="A196" s="129" t="s">
        <v>63</v>
      </c>
      <c r="B196" s="18" t="s">
        <v>73</v>
      </c>
      <c r="C196" s="102">
        <v>200</v>
      </c>
      <c r="D196" s="19">
        <v>1.75</v>
      </c>
      <c r="E196" s="19">
        <v>4.8899999999999997</v>
      </c>
      <c r="F196" s="19">
        <v>8.49</v>
      </c>
      <c r="G196" s="19">
        <v>84.75</v>
      </c>
      <c r="H196" s="19">
        <v>0.06</v>
      </c>
      <c r="I196" s="19">
        <v>18.46</v>
      </c>
      <c r="J196" s="107">
        <v>0</v>
      </c>
      <c r="K196" s="108"/>
      <c r="L196" s="19">
        <v>24.98</v>
      </c>
      <c r="M196" s="19">
        <v>29.45</v>
      </c>
      <c r="N196" s="27">
        <v>1.24</v>
      </c>
      <c r="O196" s="95">
        <v>12.3</v>
      </c>
    </row>
    <row r="197" spans="1:15" ht="15.75" x14ac:dyDescent="0.25">
      <c r="A197" s="129"/>
      <c r="B197" s="18" t="s">
        <v>82</v>
      </c>
      <c r="C197" s="19">
        <v>100</v>
      </c>
      <c r="D197" s="19">
        <v>10</v>
      </c>
      <c r="E197" s="19">
        <v>3</v>
      </c>
      <c r="F197" s="19">
        <v>2.4</v>
      </c>
      <c r="G197" s="19">
        <v>78</v>
      </c>
      <c r="H197" s="19">
        <v>0.05</v>
      </c>
      <c r="I197" s="19">
        <v>0.1</v>
      </c>
      <c r="J197" s="107">
        <v>7.5</v>
      </c>
      <c r="K197" s="108"/>
      <c r="L197" s="19">
        <v>19.5</v>
      </c>
      <c r="M197" s="19">
        <v>9.3800000000000008</v>
      </c>
      <c r="N197" s="19">
        <v>0.51</v>
      </c>
      <c r="O197" s="95">
        <v>45.52</v>
      </c>
    </row>
    <row r="198" spans="1:15" ht="15.75" x14ac:dyDescent="0.25">
      <c r="A198" s="129"/>
      <c r="B198" s="18" t="s">
        <v>26</v>
      </c>
      <c r="C198" s="19">
        <v>150</v>
      </c>
      <c r="D198" s="19">
        <v>3.67</v>
      </c>
      <c r="E198" s="19">
        <v>5.76</v>
      </c>
      <c r="F198" s="19">
        <v>24.53</v>
      </c>
      <c r="G198" s="19">
        <v>164.7</v>
      </c>
      <c r="H198" s="19">
        <v>0.16</v>
      </c>
      <c r="I198" s="19">
        <v>21.8</v>
      </c>
      <c r="J198" s="107">
        <v>30.6</v>
      </c>
      <c r="K198" s="108"/>
      <c r="L198" s="19">
        <v>44.37</v>
      </c>
      <c r="M198" s="19">
        <v>33.299999999999997</v>
      </c>
      <c r="N198" s="19">
        <v>1.21</v>
      </c>
      <c r="O198" s="95">
        <v>21.3</v>
      </c>
    </row>
    <row r="199" spans="1:15" ht="15.75" x14ac:dyDescent="0.25">
      <c r="A199" s="129"/>
      <c r="B199" s="18" t="s">
        <v>27</v>
      </c>
      <c r="C199" s="19">
        <v>200</v>
      </c>
      <c r="D199" s="19">
        <v>0</v>
      </c>
      <c r="E199" s="19">
        <v>0</v>
      </c>
      <c r="F199" s="27">
        <v>14.4</v>
      </c>
      <c r="G199" s="19">
        <v>72</v>
      </c>
      <c r="H199" s="19">
        <v>0.6</v>
      </c>
      <c r="I199" s="19">
        <v>30</v>
      </c>
      <c r="J199" s="107">
        <v>0.5</v>
      </c>
      <c r="K199" s="108"/>
      <c r="L199" s="19">
        <v>59</v>
      </c>
      <c r="M199" s="19">
        <v>2</v>
      </c>
      <c r="N199" s="19">
        <v>0</v>
      </c>
      <c r="O199" s="95">
        <v>4.99</v>
      </c>
    </row>
    <row r="200" spans="1:15" ht="15.75" x14ac:dyDescent="0.25">
      <c r="A200" s="129"/>
      <c r="B200" s="18" t="s">
        <v>80</v>
      </c>
      <c r="C200" s="19">
        <v>40</v>
      </c>
      <c r="D200" s="19">
        <v>3.16</v>
      </c>
      <c r="E200" s="19">
        <v>0.4</v>
      </c>
      <c r="F200" s="19">
        <v>19.239999999999998</v>
      </c>
      <c r="G200" s="19">
        <v>95.6</v>
      </c>
      <c r="H200" s="19">
        <v>0</v>
      </c>
      <c r="I200" s="19">
        <v>0</v>
      </c>
      <c r="J200" s="107">
        <v>0</v>
      </c>
      <c r="K200" s="108"/>
      <c r="L200" s="19">
        <v>9.1999999999999993</v>
      </c>
      <c r="M200" s="19">
        <v>13.2</v>
      </c>
      <c r="N200" s="19">
        <v>0.8</v>
      </c>
      <c r="O200" s="95">
        <v>2.9</v>
      </c>
    </row>
    <row r="201" spans="1:15" ht="16.5" thickBot="1" x14ac:dyDescent="0.3">
      <c r="A201" s="129"/>
      <c r="B201" s="22" t="s">
        <v>23</v>
      </c>
      <c r="C201" s="54">
        <v>30</v>
      </c>
      <c r="D201" s="54">
        <v>1.96</v>
      </c>
      <c r="E201" s="54">
        <v>0.4</v>
      </c>
      <c r="F201" s="54">
        <v>18.399999999999999</v>
      </c>
      <c r="G201" s="54">
        <v>88</v>
      </c>
      <c r="H201" s="54">
        <v>0</v>
      </c>
      <c r="I201" s="54">
        <v>0</v>
      </c>
      <c r="J201" s="103">
        <v>0</v>
      </c>
      <c r="K201" s="104"/>
      <c r="L201" s="54">
        <v>7.2</v>
      </c>
      <c r="M201" s="54">
        <v>8</v>
      </c>
      <c r="N201" s="54">
        <v>1.1599999999999999</v>
      </c>
      <c r="O201" s="96">
        <v>2.99</v>
      </c>
    </row>
    <row r="202" spans="1:15" ht="16.5" thickBot="1" x14ac:dyDescent="0.3">
      <c r="A202" s="130"/>
      <c r="B202" s="20" t="s">
        <v>24</v>
      </c>
      <c r="C202" s="56">
        <f t="shared" ref="C202:J202" si="30">SUM(C196:C201)</f>
        <v>720</v>
      </c>
      <c r="D202" s="56">
        <f t="shared" si="30"/>
        <v>20.54</v>
      </c>
      <c r="E202" s="59">
        <f t="shared" si="30"/>
        <v>14.45</v>
      </c>
      <c r="F202" s="56">
        <f t="shared" si="30"/>
        <v>87.460000000000008</v>
      </c>
      <c r="G202" s="56">
        <f t="shared" si="30"/>
        <v>583.04999999999995</v>
      </c>
      <c r="H202" s="56">
        <f t="shared" si="30"/>
        <v>0.87</v>
      </c>
      <c r="I202" s="56">
        <f t="shared" si="30"/>
        <v>70.36</v>
      </c>
      <c r="J202" s="105">
        <f t="shared" si="30"/>
        <v>38.6</v>
      </c>
      <c r="K202" s="106"/>
      <c r="L202" s="56">
        <f>SUM(L196:L201)</f>
        <v>164.24999999999997</v>
      </c>
      <c r="M202" s="56">
        <f>SUM(M196:M201)</f>
        <v>95.33</v>
      </c>
      <c r="N202" s="56">
        <f>SUM(N196:N201)</f>
        <v>4.92</v>
      </c>
      <c r="O202" s="36">
        <f>SUM(O196:O201)</f>
        <v>90</v>
      </c>
    </row>
    <row r="203" spans="1:15" ht="15.75" customHeight="1" x14ac:dyDescent="0.25">
      <c r="A203" s="125" t="s">
        <v>64</v>
      </c>
      <c r="B203" s="24" t="s">
        <v>29</v>
      </c>
      <c r="C203" s="102">
        <v>200</v>
      </c>
      <c r="D203" s="19">
        <v>2.69</v>
      </c>
      <c r="E203" s="19">
        <v>2.84</v>
      </c>
      <c r="F203" s="19">
        <v>17.14</v>
      </c>
      <c r="G203" s="19">
        <v>104.75</v>
      </c>
      <c r="H203" s="19">
        <v>0.11</v>
      </c>
      <c r="I203" s="19">
        <v>8.25</v>
      </c>
      <c r="J203" s="107">
        <v>0</v>
      </c>
      <c r="K203" s="108"/>
      <c r="L203" s="27">
        <v>24.6</v>
      </c>
      <c r="M203" s="19">
        <v>27</v>
      </c>
      <c r="N203" s="19">
        <v>1.0900000000000001</v>
      </c>
      <c r="O203" s="34">
        <v>10.55</v>
      </c>
    </row>
    <row r="204" spans="1:15" ht="15.75" x14ac:dyDescent="0.25">
      <c r="A204" s="126"/>
      <c r="B204" s="24" t="s">
        <v>92</v>
      </c>
      <c r="C204" s="19" t="s">
        <v>89</v>
      </c>
      <c r="D204" s="19">
        <v>13.98</v>
      </c>
      <c r="E204" s="19">
        <v>15.67</v>
      </c>
      <c r="F204" s="19">
        <v>18.29</v>
      </c>
      <c r="G204" s="19">
        <v>269.33</v>
      </c>
      <c r="H204" s="19">
        <v>0.09</v>
      </c>
      <c r="I204" s="19">
        <v>1.29</v>
      </c>
      <c r="J204" s="107">
        <v>63.72</v>
      </c>
      <c r="K204" s="108"/>
      <c r="L204" s="19">
        <v>45.25</v>
      </c>
      <c r="M204" s="19">
        <v>34.380000000000003</v>
      </c>
      <c r="N204" s="19">
        <v>1.42</v>
      </c>
      <c r="O204" s="34">
        <v>65.12</v>
      </c>
    </row>
    <row r="205" spans="1:15" ht="15.75" x14ac:dyDescent="0.25">
      <c r="A205" s="126"/>
      <c r="B205" s="24" t="s">
        <v>30</v>
      </c>
      <c r="C205" s="19">
        <v>150</v>
      </c>
      <c r="D205" s="19">
        <v>8.9499999999999993</v>
      </c>
      <c r="E205" s="19">
        <v>6.73</v>
      </c>
      <c r="F205" s="27">
        <v>43</v>
      </c>
      <c r="G205" s="19">
        <v>276.52999999999997</v>
      </c>
      <c r="H205" s="19">
        <v>0.22</v>
      </c>
      <c r="I205" s="19">
        <v>0</v>
      </c>
      <c r="J205" s="107">
        <v>0.02</v>
      </c>
      <c r="K205" s="108"/>
      <c r="L205" s="19">
        <v>15.57</v>
      </c>
      <c r="M205" s="19">
        <v>81</v>
      </c>
      <c r="N205" s="19">
        <v>4.7300000000000004</v>
      </c>
      <c r="O205" s="34">
        <v>6.13</v>
      </c>
    </row>
    <row r="206" spans="1:15" ht="15.75" x14ac:dyDescent="0.25">
      <c r="A206" s="126"/>
      <c r="B206" s="24" t="s">
        <v>37</v>
      </c>
      <c r="C206" s="19">
        <v>200</v>
      </c>
      <c r="D206" s="19">
        <v>1</v>
      </c>
      <c r="E206" s="19">
        <v>0</v>
      </c>
      <c r="F206" s="19">
        <v>22</v>
      </c>
      <c r="G206" s="19">
        <v>88</v>
      </c>
      <c r="H206" s="19">
        <v>0.02</v>
      </c>
      <c r="I206" s="19">
        <v>0.8</v>
      </c>
      <c r="J206" s="107">
        <v>0.7</v>
      </c>
      <c r="K206" s="108"/>
      <c r="L206" s="19">
        <v>32.22</v>
      </c>
      <c r="M206" s="19">
        <v>21</v>
      </c>
      <c r="N206" s="19">
        <v>0.66</v>
      </c>
      <c r="O206" s="34">
        <v>2.31</v>
      </c>
    </row>
    <row r="207" spans="1:15" ht="15.75" x14ac:dyDescent="0.25">
      <c r="A207" s="126"/>
      <c r="B207" s="18" t="s">
        <v>80</v>
      </c>
      <c r="C207" s="19">
        <v>40</v>
      </c>
      <c r="D207" s="19">
        <v>3.16</v>
      </c>
      <c r="E207" s="19">
        <v>0.4</v>
      </c>
      <c r="F207" s="19">
        <v>19.239999999999998</v>
      </c>
      <c r="G207" s="19">
        <v>95.6</v>
      </c>
      <c r="H207" s="19">
        <v>0</v>
      </c>
      <c r="I207" s="19">
        <v>0</v>
      </c>
      <c r="J207" s="107">
        <v>0</v>
      </c>
      <c r="K207" s="108"/>
      <c r="L207" s="19">
        <v>9.1999999999999993</v>
      </c>
      <c r="M207" s="19">
        <v>13.2</v>
      </c>
      <c r="N207" s="19">
        <v>0.8</v>
      </c>
      <c r="O207" s="95">
        <v>2.9</v>
      </c>
    </row>
    <row r="208" spans="1:15" ht="16.5" thickBot="1" x14ac:dyDescent="0.3">
      <c r="A208" s="126"/>
      <c r="B208" s="25" t="s">
        <v>23</v>
      </c>
      <c r="C208" s="54">
        <v>30</v>
      </c>
      <c r="D208" s="54">
        <v>1.96</v>
      </c>
      <c r="E208" s="54">
        <v>0.4</v>
      </c>
      <c r="F208" s="54">
        <v>18.399999999999999</v>
      </c>
      <c r="G208" s="54">
        <v>88</v>
      </c>
      <c r="H208" s="54">
        <v>0</v>
      </c>
      <c r="I208" s="54">
        <v>0</v>
      </c>
      <c r="J208" s="114">
        <v>0</v>
      </c>
      <c r="K208" s="115"/>
      <c r="L208" s="54">
        <v>7.2</v>
      </c>
      <c r="M208" s="54">
        <v>8</v>
      </c>
      <c r="N208" s="54">
        <v>1.1599999999999999</v>
      </c>
      <c r="O208" s="35">
        <v>2.99</v>
      </c>
    </row>
    <row r="209" spans="1:15" ht="16.5" thickBot="1" x14ac:dyDescent="0.3">
      <c r="A209" s="127"/>
      <c r="B209" s="20" t="s">
        <v>24</v>
      </c>
      <c r="C209" s="56">
        <f t="shared" ref="C209:J209" si="31">SUM(C203:C208)</f>
        <v>620</v>
      </c>
      <c r="D209" s="56">
        <f t="shared" si="31"/>
        <v>31.740000000000002</v>
      </c>
      <c r="E209" s="56">
        <f t="shared" si="31"/>
        <v>26.039999999999996</v>
      </c>
      <c r="F209" s="56">
        <f t="shared" si="31"/>
        <v>138.07</v>
      </c>
      <c r="G209" s="56">
        <f t="shared" si="31"/>
        <v>922.20999999999992</v>
      </c>
      <c r="H209" s="56">
        <f t="shared" si="31"/>
        <v>0.44000000000000006</v>
      </c>
      <c r="I209" s="56">
        <f t="shared" si="31"/>
        <v>10.34</v>
      </c>
      <c r="J209" s="105">
        <f t="shared" si="31"/>
        <v>64.44</v>
      </c>
      <c r="K209" s="106"/>
      <c r="L209" s="56">
        <f>SUM(L203:L208)</f>
        <v>134.04</v>
      </c>
      <c r="M209" s="56">
        <f>SUM(M203:M208)</f>
        <v>184.57999999999998</v>
      </c>
      <c r="N209" s="56">
        <f>SUM(N203:N208)</f>
        <v>9.8600000000000012</v>
      </c>
      <c r="O209" s="36">
        <f>SUM(O203:O208)</f>
        <v>90</v>
      </c>
    </row>
    <row r="210" spans="1:15" ht="15.75" customHeight="1" x14ac:dyDescent="0.25">
      <c r="A210" s="125" t="s">
        <v>65</v>
      </c>
      <c r="B210" s="18" t="s">
        <v>74</v>
      </c>
      <c r="C210" s="102">
        <v>200</v>
      </c>
      <c r="D210" s="19">
        <v>1.81</v>
      </c>
      <c r="E210" s="19">
        <v>4.91</v>
      </c>
      <c r="F210" s="19">
        <v>125.25</v>
      </c>
      <c r="G210" s="19">
        <v>102.5</v>
      </c>
      <c r="H210" s="19">
        <v>0.05</v>
      </c>
      <c r="I210" s="19">
        <v>10.29</v>
      </c>
      <c r="J210" s="107">
        <v>0</v>
      </c>
      <c r="K210" s="108"/>
      <c r="L210" s="19">
        <v>44.38</v>
      </c>
      <c r="M210" s="19">
        <v>26.25</v>
      </c>
      <c r="N210" s="19">
        <v>1.19</v>
      </c>
      <c r="O210" s="95">
        <v>12.2</v>
      </c>
    </row>
    <row r="211" spans="1:15" ht="15.75" x14ac:dyDescent="0.25">
      <c r="A211" s="126"/>
      <c r="B211" s="18" t="s">
        <v>75</v>
      </c>
      <c r="C211" s="19" t="s">
        <v>89</v>
      </c>
      <c r="D211" s="19">
        <v>7.18</v>
      </c>
      <c r="E211" s="19">
        <v>6.22</v>
      </c>
      <c r="F211" s="19">
        <v>9.6300000000000008</v>
      </c>
      <c r="G211" s="19">
        <v>123.14</v>
      </c>
      <c r="H211" s="19">
        <v>0.09</v>
      </c>
      <c r="I211" s="19">
        <v>1.29</v>
      </c>
      <c r="J211" s="107">
        <v>63.72</v>
      </c>
      <c r="K211" s="108"/>
      <c r="L211" s="19">
        <v>39.83</v>
      </c>
      <c r="M211" s="19">
        <v>22.62</v>
      </c>
      <c r="N211" s="19">
        <v>1.06</v>
      </c>
      <c r="O211" s="95">
        <v>57.62</v>
      </c>
    </row>
    <row r="212" spans="1:15" ht="15.75" x14ac:dyDescent="0.25">
      <c r="A212" s="126"/>
      <c r="B212" s="18" t="s">
        <v>41</v>
      </c>
      <c r="C212" s="19">
        <v>150</v>
      </c>
      <c r="D212" s="19">
        <v>21.51</v>
      </c>
      <c r="E212" s="19">
        <v>15.69</v>
      </c>
      <c r="F212" s="19">
        <v>29.66</v>
      </c>
      <c r="G212" s="19">
        <v>331.2</v>
      </c>
      <c r="H212" s="19">
        <v>7.0000000000000007E-2</v>
      </c>
      <c r="I212" s="19">
        <v>1.33</v>
      </c>
      <c r="J212" s="107">
        <v>0</v>
      </c>
      <c r="K212" s="108"/>
      <c r="L212" s="19">
        <v>5.83</v>
      </c>
      <c r="M212" s="19">
        <v>25.34</v>
      </c>
      <c r="N212" s="19">
        <v>1.33</v>
      </c>
      <c r="O212" s="95">
        <v>5.37</v>
      </c>
    </row>
    <row r="213" spans="1:15" ht="15.75" x14ac:dyDescent="0.25">
      <c r="A213" s="126"/>
      <c r="B213" s="18" t="s">
        <v>79</v>
      </c>
      <c r="C213" s="19">
        <v>200</v>
      </c>
      <c r="D213" s="19">
        <v>0.43</v>
      </c>
      <c r="E213" s="19">
        <v>0.18</v>
      </c>
      <c r="F213" s="19">
        <v>27.84</v>
      </c>
      <c r="G213" s="60">
        <v>114.66</v>
      </c>
      <c r="H213" s="19">
        <v>0.02</v>
      </c>
      <c r="I213" s="19">
        <v>7.2</v>
      </c>
      <c r="J213" s="107">
        <v>0</v>
      </c>
      <c r="K213" s="108"/>
      <c r="L213" s="27">
        <v>12</v>
      </c>
      <c r="M213" s="19">
        <v>0</v>
      </c>
      <c r="N213" s="27">
        <v>0.8</v>
      </c>
      <c r="O213" s="95">
        <v>8.92</v>
      </c>
    </row>
    <row r="214" spans="1:15" ht="15.75" x14ac:dyDescent="0.25">
      <c r="A214" s="126"/>
      <c r="B214" s="18" t="s">
        <v>80</v>
      </c>
      <c r="C214" s="19">
        <v>40</v>
      </c>
      <c r="D214" s="19">
        <v>3.16</v>
      </c>
      <c r="E214" s="19">
        <v>0.4</v>
      </c>
      <c r="F214" s="19">
        <v>19.239999999999998</v>
      </c>
      <c r="G214" s="19">
        <v>95.6</v>
      </c>
      <c r="H214" s="19">
        <v>0</v>
      </c>
      <c r="I214" s="19">
        <v>0</v>
      </c>
      <c r="J214" s="107">
        <v>0</v>
      </c>
      <c r="K214" s="108"/>
      <c r="L214" s="19">
        <v>9.1999999999999993</v>
      </c>
      <c r="M214" s="19">
        <v>13.2</v>
      </c>
      <c r="N214" s="19">
        <v>0.8</v>
      </c>
      <c r="O214" s="95">
        <v>2.9</v>
      </c>
    </row>
    <row r="215" spans="1:15" ht="16.5" thickBot="1" x14ac:dyDescent="0.3">
      <c r="A215" s="126"/>
      <c r="B215" s="18" t="s">
        <v>23</v>
      </c>
      <c r="C215" s="19">
        <v>30</v>
      </c>
      <c r="D215" s="54">
        <v>1.96</v>
      </c>
      <c r="E215" s="54">
        <v>0.4</v>
      </c>
      <c r="F215" s="54">
        <v>18.399999999999999</v>
      </c>
      <c r="G215" s="54">
        <v>88</v>
      </c>
      <c r="H215" s="54">
        <v>0</v>
      </c>
      <c r="I215" s="54">
        <v>0</v>
      </c>
      <c r="J215" s="103">
        <v>0</v>
      </c>
      <c r="K215" s="104"/>
      <c r="L215" s="54">
        <v>7.2</v>
      </c>
      <c r="M215" s="54">
        <v>8</v>
      </c>
      <c r="N215" s="54">
        <v>1.1599999999999999</v>
      </c>
      <c r="O215" s="96">
        <v>2.99</v>
      </c>
    </row>
    <row r="216" spans="1:15" ht="15.75" customHeight="1" thickBot="1" x14ac:dyDescent="0.3">
      <c r="A216" s="127"/>
      <c r="B216" s="20" t="s">
        <v>24</v>
      </c>
      <c r="C216" s="56">
        <f t="shared" ref="C216:J216" si="32">SUM(C210:C215)</f>
        <v>620</v>
      </c>
      <c r="D216" s="56">
        <f t="shared" si="32"/>
        <v>36.050000000000004</v>
      </c>
      <c r="E216" s="56">
        <f t="shared" si="32"/>
        <v>27.799999999999997</v>
      </c>
      <c r="F216" s="56">
        <f t="shared" si="32"/>
        <v>230.02</v>
      </c>
      <c r="G216" s="56">
        <f t="shared" si="32"/>
        <v>855.09999999999991</v>
      </c>
      <c r="H216" s="56">
        <f t="shared" si="32"/>
        <v>0.23</v>
      </c>
      <c r="I216" s="56">
        <f t="shared" si="32"/>
        <v>20.11</v>
      </c>
      <c r="J216" s="105">
        <f t="shared" si="32"/>
        <v>63.72</v>
      </c>
      <c r="K216" s="106"/>
      <c r="L216" s="56">
        <f>SUM(L210:L215)</f>
        <v>118.44000000000001</v>
      </c>
      <c r="M216" s="56">
        <f>SUM(M210:M215)</f>
        <v>95.410000000000011</v>
      </c>
      <c r="N216" s="56">
        <f>SUM(N210:N215)</f>
        <v>6.34</v>
      </c>
      <c r="O216" s="36">
        <f>SUM(O210:O215)</f>
        <v>90</v>
      </c>
    </row>
    <row r="217" spans="1:15" ht="15.75" customHeight="1" x14ac:dyDescent="0.25">
      <c r="A217" s="125" t="s">
        <v>57</v>
      </c>
      <c r="B217" s="24" t="s">
        <v>54</v>
      </c>
      <c r="C217" s="102">
        <v>200</v>
      </c>
      <c r="D217" s="19">
        <v>8.2100000000000009</v>
      </c>
      <c r="E217" s="27">
        <v>6.2</v>
      </c>
      <c r="F217" s="19">
        <v>30.49</v>
      </c>
      <c r="G217" s="19">
        <v>220.41</v>
      </c>
      <c r="H217" s="19">
        <v>0.34</v>
      </c>
      <c r="I217" s="19">
        <v>2.83</v>
      </c>
      <c r="J217" s="112">
        <v>2.5999999999999999E-2</v>
      </c>
      <c r="K217" s="113"/>
      <c r="L217" s="19">
        <v>78.540000000000006</v>
      </c>
      <c r="M217" s="19">
        <v>42.28</v>
      </c>
      <c r="N217" s="19">
        <v>2.84</v>
      </c>
      <c r="O217" s="34">
        <v>14.09</v>
      </c>
    </row>
    <row r="218" spans="1:15" ht="15.75" x14ac:dyDescent="0.25">
      <c r="A218" s="126"/>
      <c r="B218" s="24" t="s">
        <v>68</v>
      </c>
      <c r="C218" s="19">
        <v>100</v>
      </c>
      <c r="D218" s="19">
        <v>13.3</v>
      </c>
      <c r="E218" s="19">
        <v>4.7</v>
      </c>
      <c r="F218" s="19">
        <v>9.59</v>
      </c>
      <c r="G218" s="19">
        <v>133.75</v>
      </c>
      <c r="H218" s="19">
        <v>0.09</v>
      </c>
      <c r="I218" s="19">
        <v>0.43</v>
      </c>
      <c r="J218" s="107">
        <v>26.25</v>
      </c>
      <c r="K218" s="108"/>
      <c r="L218" s="19">
        <v>53.38</v>
      </c>
      <c r="M218" s="27">
        <v>30</v>
      </c>
      <c r="N218" s="19">
        <v>0.74</v>
      </c>
      <c r="O218" s="34">
        <v>47.64</v>
      </c>
    </row>
    <row r="219" spans="1:15" ht="15.75" x14ac:dyDescent="0.25">
      <c r="A219" s="126"/>
      <c r="B219" s="24" t="s">
        <v>35</v>
      </c>
      <c r="C219" s="19">
        <v>150</v>
      </c>
      <c r="D219" s="19">
        <v>3.43</v>
      </c>
      <c r="E219" s="19">
        <v>5.18</v>
      </c>
      <c r="F219" s="19">
        <v>27.62</v>
      </c>
      <c r="G219" s="19">
        <v>170.82</v>
      </c>
      <c r="H219" s="19">
        <v>0.18</v>
      </c>
      <c r="I219" s="19">
        <v>25.2</v>
      </c>
      <c r="J219" s="107">
        <v>25.2</v>
      </c>
      <c r="K219" s="108"/>
      <c r="L219" s="19">
        <v>17.57</v>
      </c>
      <c r="M219" s="19">
        <v>35.19</v>
      </c>
      <c r="N219" s="19">
        <v>1.39</v>
      </c>
      <c r="O219" s="34">
        <v>18.010000000000002</v>
      </c>
    </row>
    <row r="220" spans="1:15" ht="15.75" x14ac:dyDescent="0.25">
      <c r="A220" s="126"/>
      <c r="B220" s="24" t="s">
        <v>36</v>
      </c>
      <c r="C220" s="19">
        <v>200</v>
      </c>
      <c r="D220" s="19">
        <v>0.1</v>
      </c>
      <c r="E220" s="19">
        <v>0</v>
      </c>
      <c r="F220" s="19">
        <v>9.1999999999999993</v>
      </c>
      <c r="G220" s="19">
        <v>36</v>
      </c>
      <c r="H220" s="19">
        <v>0</v>
      </c>
      <c r="I220" s="19">
        <v>0</v>
      </c>
      <c r="J220" s="107">
        <v>0</v>
      </c>
      <c r="K220" s="108"/>
      <c r="L220" s="19">
        <v>2.02</v>
      </c>
      <c r="M220" s="19">
        <v>0</v>
      </c>
      <c r="N220" s="19">
        <v>0.05</v>
      </c>
      <c r="O220" s="34">
        <v>4.37</v>
      </c>
    </row>
    <row r="221" spans="1:15" ht="15.75" x14ac:dyDescent="0.25">
      <c r="A221" s="126"/>
      <c r="B221" s="18" t="s">
        <v>80</v>
      </c>
      <c r="C221" s="19">
        <v>40</v>
      </c>
      <c r="D221" s="19">
        <v>3.16</v>
      </c>
      <c r="E221" s="19">
        <v>0.4</v>
      </c>
      <c r="F221" s="19">
        <v>19.239999999999998</v>
      </c>
      <c r="G221" s="19">
        <v>95.6</v>
      </c>
      <c r="H221" s="19">
        <v>0</v>
      </c>
      <c r="I221" s="19">
        <v>0</v>
      </c>
      <c r="J221" s="107">
        <v>0</v>
      </c>
      <c r="K221" s="108"/>
      <c r="L221" s="19">
        <v>9.1999999999999993</v>
      </c>
      <c r="M221" s="19">
        <v>13.2</v>
      </c>
      <c r="N221" s="19">
        <v>0.8</v>
      </c>
      <c r="O221" s="95">
        <v>2.9</v>
      </c>
    </row>
    <row r="222" spans="1:15" ht="16.5" thickBot="1" x14ac:dyDescent="0.3">
      <c r="A222" s="126"/>
      <c r="B222" s="25" t="s">
        <v>23</v>
      </c>
      <c r="C222" s="54">
        <v>30</v>
      </c>
      <c r="D222" s="54">
        <v>1.96</v>
      </c>
      <c r="E222" s="54">
        <v>0.4</v>
      </c>
      <c r="F222" s="54">
        <v>18.399999999999999</v>
      </c>
      <c r="G222" s="54">
        <v>88</v>
      </c>
      <c r="H222" s="54">
        <v>0</v>
      </c>
      <c r="I222" s="54">
        <v>0</v>
      </c>
      <c r="J222" s="114">
        <v>0</v>
      </c>
      <c r="K222" s="115"/>
      <c r="L222" s="54">
        <v>7.2</v>
      </c>
      <c r="M222" s="54">
        <v>8</v>
      </c>
      <c r="N222" s="54">
        <v>1.1599999999999999</v>
      </c>
      <c r="O222" s="35">
        <v>2.99</v>
      </c>
    </row>
    <row r="223" spans="1:15" ht="15.75" customHeight="1" thickBot="1" x14ac:dyDescent="0.3">
      <c r="A223" s="127"/>
      <c r="B223" s="31" t="s">
        <v>24</v>
      </c>
      <c r="C223" s="56">
        <f t="shared" ref="C223:J223" si="33">SUM(C217:C222)</f>
        <v>720</v>
      </c>
      <c r="D223" s="56">
        <f t="shared" si="33"/>
        <v>30.160000000000004</v>
      </c>
      <c r="E223" s="57">
        <f t="shared" si="33"/>
        <v>16.879999999999995</v>
      </c>
      <c r="F223" s="56">
        <f t="shared" si="33"/>
        <v>114.53999999999999</v>
      </c>
      <c r="G223" s="56">
        <f t="shared" si="33"/>
        <v>744.58</v>
      </c>
      <c r="H223" s="56">
        <f t="shared" si="33"/>
        <v>0.6100000000000001</v>
      </c>
      <c r="I223" s="56">
        <f t="shared" si="33"/>
        <v>28.46</v>
      </c>
      <c r="J223" s="105">
        <f t="shared" si="33"/>
        <v>51.475999999999999</v>
      </c>
      <c r="K223" s="106"/>
      <c r="L223" s="56">
        <f>SUM(L217:L222)</f>
        <v>167.91</v>
      </c>
      <c r="M223" s="56">
        <f>SUM(M217:M222)</f>
        <v>128.67000000000002</v>
      </c>
      <c r="N223" s="56">
        <f>SUM(N217:N222)</f>
        <v>6.9799999999999995</v>
      </c>
      <c r="O223" s="36">
        <f>SUM(O217:O222)</f>
        <v>90.000000000000014</v>
      </c>
    </row>
    <row r="224" spans="1:15" ht="15.75" customHeight="1" x14ac:dyDescent="0.25">
      <c r="A224" s="125" t="s">
        <v>58</v>
      </c>
      <c r="B224" s="18" t="s">
        <v>39</v>
      </c>
      <c r="C224" s="102">
        <v>200</v>
      </c>
      <c r="D224" s="19">
        <v>6.32</v>
      </c>
      <c r="E224" s="19">
        <v>9.6999999999999993</v>
      </c>
      <c r="F224" s="19">
        <v>10.77</v>
      </c>
      <c r="G224" s="19">
        <v>182.37</v>
      </c>
      <c r="H224" s="19">
        <v>0.125</v>
      </c>
      <c r="I224" s="19">
        <v>9.82</v>
      </c>
      <c r="J224" s="107">
        <v>2.5000000000000001E-2</v>
      </c>
      <c r="K224" s="108"/>
      <c r="L224" s="19">
        <v>61.72</v>
      </c>
      <c r="M224" s="19">
        <v>43.55</v>
      </c>
      <c r="N224" s="19">
        <v>5.65</v>
      </c>
      <c r="O224" s="34">
        <v>16.98</v>
      </c>
    </row>
    <row r="225" spans="1:15" ht="15.75" x14ac:dyDescent="0.25">
      <c r="A225" s="126"/>
      <c r="B225" s="18" t="s">
        <v>40</v>
      </c>
      <c r="C225" s="19">
        <v>80</v>
      </c>
      <c r="D225" s="19">
        <v>15.55</v>
      </c>
      <c r="E225" s="19">
        <v>11.55</v>
      </c>
      <c r="F225" s="19">
        <v>15.7</v>
      </c>
      <c r="G225" s="19">
        <v>228.75</v>
      </c>
      <c r="H225" s="19">
        <v>0.1</v>
      </c>
      <c r="I225" s="19">
        <v>0.15</v>
      </c>
      <c r="J225" s="107">
        <v>28.75</v>
      </c>
      <c r="K225" s="108"/>
      <c r="L225" s="19">
        <v>43.75</v>
      </c>
      <c r="M225" s="19">
        <v>32.130000000000003</v>
      </c>
      <c r="N225" s="19">
        <v>1.5</v>
      </c>
      <c r="O225" s="34">
        <v>46.16</v>
      </c>
    </row>
    <row r="226" spans="1:15" ht="15.75" x14ac:dyDescent="0.25">
      <c r="A226" s="126"/>
      <c r="B226" s="18" t="s">
        <v>22</v>
      </c>
      <c r="C226" s="19">
        <v>150</v>
      </c>
      <c r="D226" s="19">
        <v>6.62</v>
      </c>
      <c r="E226" s="19">
        <v>5.42</v>
      </c>
      <c r="F226" s="19">
        <v>31.73</v>
      </c>
      <c r="G226" s="19">
        <v>202.14</v>
      </c>
      <c r="H226" s="19">
        <v>7.0000000000000007E-2</v>
      </c>
      <c r="I226" s="19">
        <v>0</v>
      </c>
      <c r="J226" s="107">
        <v>25.2</v>
      </c>
      <c r="K226" s="108"/>
      <c r="L226" s="19">
        <v>50.82</v>
      </c>
      <c r="M226" s="19">
        <v>64.319999999999993</v>
      </c>
      <c r="N226" s="19">
        <v>1.36</v>
      </c>
      <c r="O226" s="34">
        <v>8.27</v>
      </c>
    </row>
    <row r="227" spans="1:15" ht="15.75" x14ac:dyDescent="0.25">
      <c r="A227" s="126"/>
      <c r="B227" s="18" t="s">
        <v>31</v>
      </c>
      <c r="C227" s="19">
        <v>200</v>
      </c>
      <c r="D227" s="19">
        <v>0.2</v>
      </c>
      <c r="E227" s="19">
        <v>0</v>
      </c>
      <c r="F227" s="19">
        <v>14</v>
      </c>
      <c r="G227" s="19">
        <v>28</v>
      </c>
      <c r="H227" s="19">
        <v>0</v>
      </c>
      <c r="I227" s="19">
        <v>0</v>
      </c>
      <c r="J227" s="107">
        <v>0</v>
      </c>
      <c r="K227" s="108"/>
      <c r="L227" s="19">
        <v>6</v>
      </c>
      <c r="M227" s="19">
        <v>0</v>
      </c>
      <c r="N227" s="19">
        <v>0.4</v>
      </c>
      <c r="O227" s="95">
        <v>12.7</v>
      </c>
    </row>
    <row r="228" spans="1:15" ht="15.75" x14ac:dyDescent="0.25">
      <c r="A228" s="126"/>
      <c r="B228" s="18" t="s">
        <v>80</v>
      </c>
      <c r="C228" s="19">
        <v>40</v>
      </c>
      <c r="D228" s="19">
        <v>3.16</v>
      </c>
      <c r="E228" s="19">
        <v>0.4</v>
      </c>
      <c r="F228" s="19">
        <v>19.239999999999998</v>
      </c>
      <c r="G228" s="19">
        <v>95.6</v>
      </c>
      <c r="H228" s="19">
        <v>0</v>
      </c>
      <c r="I228" s="19">
        <v>0</v>
      </c>
      <c r="J228" s="107">
        <v>0</v>
      </c>
      <c r="K228" s="108"/>
      <c r="L228" s="19">
        <v>9.1999999999999993</v>
      </c>
      <c r="M228" s="19">
        <v>13.2</v>
      </c>
      <c r="N228" s="19">
        <v>0.8</v>
      </c>
      <c r="O228" s="95">
        <v>2.9</v>
      </c>
    </row>
    <row r="229" spans="1:15" ht="16.5" thickBot="1" x14ac:dyDescent="0.3">
      <c r="A229" s="126"/>
      <c r="B229" s="22" t="s">
        <v>23</v>
      </c>
      <c r="C229" s="54">
        <v>30</v>
      </c>
      <c r="D229" s="54">
        <v>1.96</v>
      </c>
      <c r="E229" s="54">
        <v>0.4</v>
      </c>
      <c r="F229" s="54">
        <v>18.399999999999999</v>
      </c>
      <c r="G229" s="54">
        <v>88</v>
      </c>
      <c r="H229" s="54">
        <v>0</v>
      </c>
      <c r="I229" s="54">
        <v>0</v>
      </c>
      <c r="J229" s="118">
        <v>0</v>
      </c>
      <c r="K229" s="118"/>
      <c r="L229" s="54">
        <v>7.2</v>
      </c>
      <c r="M229" s="54">
        <v>8</v>
      </c>
      <c r="N229" s="54">
        <v>1.1599999999999999</v>
      </c>
      <c r="O229" s="35">
        <v>2.99</v>
      </c>
    </row>
    <row r="230" spans="1:15" ht="15.75" customHeight="1" thickBot="1" x14ac:dyDescent="0.3">
      <c r="A230" s="127"/>
      <c r="B230" s="20" t="s">
        <v>24</v>
      </c>
      <c r="C230" s="56">
        <f t="shared" ref="C230:J230" si="34">SUM(C224:C229)</f>
        <v>700</v>
      </c>
      <c r="D230" s="56">
        <f t="shared" si="34"/>
        <v>33.81</v>
      </c>
      <c r="E230" s="56">
        <f t="shared" si="34"/>
        <v>27.47</v>
      </c>
      <c r="F230" s="56">
        <f t="shared" si="34"/>
        <v>109.84</v>
      </c>
      <c r="G230" s="56">
        <f t="shared" si="34"/>
        <v>824.86</v>
      </c>
      <c r="H230" s="56">
        <f t="shared" si="34"/>
        <v>0.29500000000000004</v>
      </c>
      <c r="I230" s="56">
        <f t="shared" si="34"/>
        <v>9.9700000000000006</v>
      </c>
      <c r="J230" s="105">
        <f t="shared" si="34"/>
        <v>53.974999999999994</v>
      </c>
      <c r="K230" s="106"/>
      <c r="L230" s="56">
        <f>SUM(L224:L229)</f>
        <v>178.68999999999997</v>
      </c>
      <c r="M230" s="56">
        <f>SUM(M224:M229)</f>
        <v>161.19999999999999</v>
      </c>
      <c r="N230" s="56">
        <f>SUM(N224:N229)</f>
        <v>10.870000000000001</v>
      </c>
      <c r="O230" s="36">
        <f>SUM(O224:O229)</f>
        <v>90</v>
      </c>
    </row>
    <row r="231" spans="1:15" ht="15.75" customHeight="1" x14ac:dyDescent="0.25">
      <c r="A231" s="126" t="s">
        <v>59</v>
      </c>
      <c r="B231" s="18" t="s">
        <v>67</v>
      </c>
      <c r="C231" s="102">
        <v>200</v>
      </c>
      <c r="D231" s="19">
        <v>2.1</v>
      </c>
      <c r="E231" s="19">
        <v>5.1100000000000003</v>
      </c>
      <c r="F231" s="19">
        <v>16.59</v>
      </c>
      <c r="G231" s="19">
        <v>120.75</v>
      </c>
      <c r="H231" s="19">
        <v>0.1</v>
      </c>
      <c r="I231" s="19">
        <v>7.54</v>
      </c>
      <c r="J231" s="107">
        <v>0</v>
      </c>
      <c r="K231" s="108"/>
      <c r="L231" s="19">
        <v>26.45</v>
      </c>
      <c r="M231" s="19">
        <v>25.9</v>
      </c>
      <c r="N231" s="19">
        <v>0.98</v>
      </c>
      <c r="O231" s="34">
        <v>15.94</v>
      </c>
    </row>
    <row r="232" spans="1:15" ht="15.75" x14ac:dyDescent="0.25">
      <c r="A232" s="126"/>
      <c r="B232" s="24" t="s">
        <v>85</v>
      </c>
      <c r="C232" s="82" t="s">
        <v>90</v>
      </c>
      <c r="D232" s="82">
        <v>13.96</v>
      </c>
      <c r="E232" s="82">
        <v>11.52</v>
      </c>
      <c r="F232" s="82">
        <v>14.99</v>
      </c>
      <c r="G232" s="82">
        <v>201.5</v>
      </c>
      <c r="H232" s="82">
        <v>0.13</v>
      </c>
      <c r="I232" s="82">
        <v>1.1499999999999999</v>
      </c>
      <c r="J232" s="107">
        <v>0.01</v>
      </c>
      <c r="K232" s="108"/>
      <c r="L232" s="82">
        <v>67.739999999999995</v>
      </c>
      <c r="M232" s="82">
        <v>77.7</v>
      </c>
      <c r="N232" s="82">
        <v>1.25</v>
      </c>
      <c r="O232" s="34">
        <v>42.39</v>
      </c>
    </row>
    <row r="233" spans="1:15" ht="15.75" x14ac:dyDescent="0.25">
      <c r="A233" s="126"/>
      <c r="B233" s="18" t="s">
        <v>26</v>
      </c>
      <c r="C233" s="19">
        <v>150</v>
      </c>
      <c r="D233" s="19">
        <v>3.67</v>
      </c>
      <c r="E233" s="19">
        <v>5.76</v>
      </c>
      <c r="F233" s="19">
        <v>24.53</v>
      </c>
      <c r="G233" s="19">
        <v>164.7</v>
      </c>
      <c r="H233" s="19">
        <v>0.16</v>
      </c>
      <c r="I233" s="19">
        <v>21.8</v>
      </c>
      <c r="J233" s="107">
        <v>30.6</v>
      </c>
      <c r="K233" s="108"/>
      <c r="L233" s="19">
        <v>44.37</v>
      </c>
      <c r="M233" s="19">
        <v>33.299999999999997</v>
      </c>
      <c r="N233" s="19">
        <v>1.21</v>
      </c>
      <c r="O233" s="34">
        <v>20.88</v>
      </c>
    </row>
    <row r="234" spans="1:15" ht="15.75" x14ac:dyDescent="0.25">
      <c r="A234" s="126"/>
      <c r="B234" s="24" t="s">
        <v>27</v>
      </c>
      <c r="C234" s="19">
        <v>200</v>
      </c>
      <c r="D234" s="19">
        <v>0</v>
      </c>
      <c r="E234" s="19">
        <v>0</v>
      </c>
      <c r="F234" s="27">
        <v>14.4</v>
      </c>
      <c r="G234" s="19">
        <v>72</v>
      </c>
      <c r="H234" s="19">
        <v>0.6</v>
      </c>
      <c r="I234" s="19">
        <v>30</v>
      </c>
      <c r="J234" s="107">
        <v>0.5</v>
      </c>
      <c r="K234" s="108"/>
      <c r="L234" s="19">
        <v>59</v>
      </c>
      <c r="M234" s="19">
        <v>2</v>
      </c>
      <c r="N234" s="19">
        <v>0</v>
      </c>
      <c r="O234" s="95">
        <v>4.9000000000000004</v>
      </c>
    </row>
    <row r="235" spans="1:15" ht="15.75" x14ac:dyDescent="0.25">
      <c r="A235" s="126"/>
      <c r="B235" s="18" t="s">
        <v>80</v>
      </c>
      <c r="C235" s="19">
        <v>40</v>
      </c>
      <c r="D235" s="19">
        <v>3.16</v>
      </c>
      <c r="E235" s="19">
        <v>0.4</v>
      </c>
      <c r="F235" s="19">
        <v>19.239999999999998</v>
      </c>
      <c r="G235" s="19">
        <v>95.6</v>
      </c>
      <c r="H235" s="19">
        <v>0</v>
      </c>
      <c r="I235" s="19">
        <v>0</v>
      </c>
      <c r="J235" s="107">
        <v>0</v>
      </c>
      <c r="K235" s="108"/>
      <c r="L235" s="19">
        <v>9.1999999999999993</v>
      </c>
      <c r="M235" s="19">
        <v>13.2</v>
      </c>
      <c r="N235" s="19">
        <v>0.8</v>
      </c>
      <c r="O235" s="95">
        <v>2.9</v>
      </c>
    </row>
    <row r="236" spans="1:15" ht="16.5" thickBot="1" x14ac:dyDescent="0.3">
      <c r="A236" s="126"/>
      <c r="B236" s="22" t="s">
        <v>23</v>
      </c>
      <c r="C236" s="54">
        <v>30</v>
      </c>
      <c r="D236" s="54">
        <v>1.96</v>
      </c>
      <c r="E236" s="54">
        <v>0.4</v>
      </c>
      <c r="F236" s="54">
        <v>18.399999999999999</v>
      </c>
      <c r="G236" s="54">
        <v>88</v>
      </c>
      <c r="H236" s="54">
        <v>0</v>
      </c>
      <c r="I236" s="54">
        <v>0</v>
      </c>
      <c r="J236" s="103">
        <v>0</v>
      </c>
      <c r="K236" s="104"/>
      <c r="L236" s="54">
        <v>7.2</v>
      </c>
      <c r="M236" s="54">
        <v>8</v>
      </c>
      <c r="N236" s="54">
        <v>1.1599999999999999</v>
      </c>
      <c r="O236" s="35">
        <v>2.99</v>
      </c>
    </row>
    <row r="237" spans="1:15" ht="16.5" thickBot="1" x14ac:dyDescent="0.3">
      <c r="A237" s="127"/>
      <c r="B237" s="20" t="s">
        <v>24</v>
      </c>
      <c r="C237" s="56">
        <f t="shared" ref="C237:J237" si="35">SUM(C231:C236)</f>
        <v>620</v>
      </c>
      <c r="D237" s="56">
        <f t="shared" si="35"/>
        <v>24.850000000000005</v>
      </c>
      <c r="E237" s="56">
        <f t="shared" si="35"/>
        <v>23.189999999999998</v>
      </c>
      <c r="F237" s="56">
        <f t="shared" si="35"/>
        <v>108.15</v>
      </c>
      <c r="G237" s="56">
        <f t="shared" si="35"/>
        <v>742.55000000000007</v>
      </c>
      <c r="H237" s="56">
        <f t="shared" si="35"/>
        <v>0.99</v>
      </c>
      <c r="I237" s="56">
        <f t="shared" si="35"/>
        <v>60.49</v>
      </c>
      <c r="J237" s="105">
        <f t="shared" si="35"/>
        <v>31.110000000000003</v>
      </c>
      <c r="K237" s="106"/>
      <c r="L237" s="56">
        <f>SUM(L231:L236)</f>
        <v>213.95999999999998</v>
      </c>
      <c r="M237" s="56">
        <f>SUM(M231:M236)</f>
        <v>160.09999999999997</v>
      </c>
      <c r="N237" s="56">
        <f>SUM(N231:N236)</f>
        <v>5.4</v>
      </c>
      <c r="O237" s="36">
        <f>SUM(O231:O236)</f>
        <v>90</v>
      </c>
    </row>
    <row r="238" spans="1:15" ht="15.75" x14ac:dyDescent="0.25">
      <c r="A238" s="126" t="s">
        <v>60</v>
      </c>
      <c r="B238" s="18" t="s">
        <v>33</v>
      </c>
      <c r="C238" s="102">
        <v>200</v>
      </c>
      <c r="D238" s="19">
        <v>1.81</v>
      </c>
      <c r="E238" s="19">
        <v>4.91</v>
      </c>
      <c r="F238" s="19">
        <v>125.25</v>
      </c>
      <c r="G238" s="19">
        <v>102.5</v>
      </c>
      <c r="H238" s="19">
        <v>0.05</v>
      </c>
      <c r="I238" s="19">
        <v>10.29</v>
      </c>
      <c r="J238" s="107">
        <v>0</v>
      </c>
      <c r="K238" s="108"/>
      <c r="L238" s="19">
        <v>44.38</v>
      </c>
      <c r="M238" s="19">
        <v>26.25</v>
      </c>
      <c r="N238" s="19">
        <v>1.19</v>
      </c>
      <c r="O238" s="34">
        <v>21.99</v>
      </c>
    </row>
    <row r="239" spans="1:15" ht="15.75" x14ac:dyDescent="0.25">
      <c r="A239" s="126"/>
      <c r="B239" s="18" t="s">
        <v>42</v>
      </c>
      <c r="C239" s="19">
        <v>90</v>
      </c>
      <c r="D239" s="19">
        <v>21.1</v>
      </c>
      <c r="E239" s="19">
        <v>13.6</v>
      </c>
      <c r="F239" s="19">
        <v>0</v>
      </c>
      <c r="G239" s="19">
        <v>206.25</v>
      </c>
      <c r="H239" s="19">
        <v>0.04</v>
      </c>
      <c r="I239" s="19">
        <v>0</v>
      </c>
      <c r="J239" s="121">
        <v>20</v>
      </c>
      <c r="K239" s="122"/>
      <c r="L239" s="27">
        <v>39</v>
      </c>
      <c r="M239" s="27">
        <v>20</v>
      </c>
      <c r="N239" s="19">
        <v>1.8</v>
      </c>
      <c r="O239" s="95">
        <v>42.4</v>
      </c>
    </row>
    <row r="240" spans="1:15" ht="15.75" x14ac:dyDescent="0.25">
      <c r="A240" s="126"/>
      <c r="B240" s="18" t="s">
        <v>22</v>
      </c>
      <c r="C240" s="19">
        <v>150</v>
      </c>
      <c r="D240" s="19">
        <v>4.92</v>
      </c>
      <c r="E240" s="19">
        <v>7.59</v>
      </c>
      <c r="F240" s="19">
        <v>35.729999999999997</v>
      </c>
      <c r="G240" s="19">
        <v>236.91</v>
      </c>
      <c r="H240" s="19">
        <v>0.22</v>
      </c>
      <c r="I240" s="19">
        <v>2.4700000000000002</v>
      </c>
      <c r="J240" s="107">
        <v>0.03</v>
      </c>
      <c r="K240" s="108"/>
      <c r="L240" s="19">
        <v>60.98</v>
      </c>
      <c r="M240" s="19">
        <v>77.180000000000007</v>
      </c>
      <c r="N240" s="19">
        <v>1.63</v>
      </c>
      <c r="O240" s="34">
        <v>8.94</v>
      </c>
    </row>
    <row r="241" spans="1:15" ht="15.75" x14ac:dyDescent="0.25">
      <c r="A241" s="126"/>
      <c r="B241" s="18" t="s">
        <v>79</v>
      </c>
      <c r="C241" s="19">
        <v>200</v>
      </c>
      <c r="D241" s="19">
        <v>0.43</v>
      </c>
      <c r="E241" s="19">
        <v>0.18</v>
      </c>
      <c r="F241" s="19">
        <v>27.84</v>
      </c>
      <c r="G241" s="27">
        <v>114.7</v>
      </c>
      <c r="H241" s="19">
        <v>0.02</v>
      </c>
      <c r="I241" s="19">
        <v>7.2</v>
      </c>
      <c r="J241" s="107">
        <v>0</v>
      </c>
      <c r="K241" s="108"/>
      <c r="L241" s="27">
        <v>6.4</v>
      </c>
      <c r="M241" s="19">
        <v>0</v>
      </c>
      <c r="N241" s="19">
        <v>0.18</v>
      </c>
      <c r="O241" s="95">
        <v>10.78</v>
      </c>
    </row>
    <row r="242" spans="1:15" ht="15.75" x14ac:dyDescent="0.25">
      <c r="A242" s="126"/>
      <c r="B242" s="18" t="s">
        <v>80</v>
      </c>
      <c r="C242" s="19">
        <v>40</v>
      </c>
      <c r="D242" s="19">
        <v>3.16</v>
      </c>
      <c r="E242" s="19">
        <v>0.4</v>
      </c>
      <c r="F242" s="19">
        <v>19.239999999999998</v>
      </c>
      <c r="G242" s="19">
        <v>95.6</v>
      </c>
      <c r="H242" s="19">
        <v>0</v>
      </c>
      <c r="I242" s="19">
        <v>0</v>
      </c>
      <c r="J242" s="107">
        <v>0</v>
      </c>
      <c r="K242" s="108"/>
      <c r="L242" s="19">
        <v>9.1999999999999993</v>
      </c>
      <c r="M242" s="19">
        <v>13.2</v>
      </c>
      <c r="N242" s="19">
        <v>0.8</v>
      </c>
      <c r="O242" s="95">
        <v>2.9</v>
      </c>
    </row>
    <row r="243" spans="1:15" ht="16.5" thickBot="1" x14ac:dyDescent="0.3">
      <c r="A243" s="126"/>
      <c r="B243" s="22" t="s">
        <v>23</v>
      </c>
      <c r="C243" s="54">
        <v>30</v>
      </c>
      <c r="D243" s="54">
        <v>1.96</v>
      </c>
      <c r="E243" s="54">
        <v>0.4</v>
      </c>
      <c r="F243" s="54">
        <v>18.399999999999999</v>
      </c>
      <c r="G243" s="54">
        <v>88</v>
      </c>
      <c r="H243" s="54">
        <v>0</v>
      </c>
      <c r="I243" s="54">
        <v>0</v>
      </c>
      <c r="J243" s="103">
        <v>0</v>
      </c>
      <c r="K243" s="104"/>
      <c r="L243" s="54">
        <v>7.2</v>
      </c>
      <c r="M243" s="54">
        <v>8</v>
      </c>
      <c r="N243" s="54">
        <v>1.1599999999999999</v>
      </c>
      <c r="O243" s="35">
        <v>2.99</v>
      </c>
    </row>
    <row r="244" spans="1:15" ht="16.5" thickBot="1" x14ac:dyDescent="0.3">
      <c r="A244" s="126"/>
      <c r="B244" s="20" t="s">
        <v>24</v>
      </c>
      <c r="C244" s="56">
        <f t="shared" ref="C244:J244" si="36">SUM(C238:C243)</f>
        <v>710</v>
      </c>
      <c r="D244" s="56">
        <f t="shared" si="36"/>
        <v>33.379999999999995</v>
      </c>
      <c r="E244" s="56">
        <f t="shared" si="36"/>
        <v>27.079999999999995</v>
      </c>
      <c r="F244" s="56">
        <f t="shared" si="36"/>
        <v>226.46</v>
      </c>
      <c r="G244" s="56">
        <f t="shared" si="36"/>
        <v>843.96</v>
      </c>
      <c r="H244" s="56">
        <f t="shared" si="36"/>
        <v>0.33</v>
      </c>
      <c r="I244" s="56">
        <f t="shared" si="36"/>
        <v>19.96</v>
      </c>
      <c r="J244" s="105">
        <f t="shared" si="36"/>
        <v>20.03</v>
      </c>
      <c r="K244" s="106"/>
      <c r="L244" s="56">
        <f>SUM(L238:L243)</f>
        <v>167.15999999999997</v>
      </c>
      <c r="M244" s="56">
        <f>SUM(M238:M243)</f>
        <v>144.63</v>
      </c>
      <c r="N244" s="56">
        <f>SUM(N238:N243)</f>
        <v>6.76</v>
      </c>
      <c r="O244" s="36">
        <f>SUM(O238:O243)</f>
        <v>90</v>
      </c>
    </row>
    <row r="245" spans="1:15" ht="15.75" customHeight="1" x14ac:dyDescent="0.25">
      <c r="A245" s="154" t="s">
        <v>61</v>
      </c>
      <c r="B245" s="17" t="s">
        <v>71</v>
      </c>
      <c r="C245" s="102">
        <v>200</v>
      </c>
      <c r="D245" s="21">
        <v>6.18</v>
      </c>
      <c r="E245" s="21">
        <v>3.3</v>
      </c>
      <c r="F245" s="21">
        <v>14.65</v>
      </c>
      <c r="G245" s="21">
        <v>113</v>
      </c>
      <c r="H245" s="21">
        <v>0.11</v>
      </c>
      <c r="I245" s="21">
        <v>8.33</v>
      </c>
      <c r="J245" s="112">
        <v>0</v>
      </c>
      <c r="K245" s="113"/>
      <c r="L245" s="21">
        <v>24.98</v>
      </c>
      <c r="M245" s="21">
        <v>29.45</v>
      </c>
      <c r="N245" s="21">
        <v>1.24</v>
      </c>
      <c r="O245" s="33">
        <v>26.19</v>
      </c>
    </row>
    <row r="246" spans="1:15" ht="15.75" x14ac:dyDescent="0.25">
      <c r="A246" s="154"/>
      <c r="B246" s="18" t="s">
        <v>70</v>
      </c>
      <c r="C246" s="19">
        <v>90</v>
      </c>
      <c r="D246" s="19">
        <v>12.13</v>
      </c>
      <c r="E246" s="19">
        <v>17.399999999999999</v>
      </c>
      <c r="F246" s="19">
        <v>9.86</v>
      </c>
      <c r="G246" s="19">
        <v>245</v>
      </c>
      <c r="H246" s="19">
        <v>0.05</v>
      </c>
      <c r="I246" s="19">
        <v>0.33</v>
      </c>
      <c r="J246" s="107">
        <v>80</v>
      </c>
      <c r="K246" s="108"/>
      <c r="L246" s="19">
        <v>70</v>
      </c>
      <c r="M246" s="19">
        <v>19.25</v>
      </c>
      <c r="N246" s="19">
        <v>1.26</v>
      </c>
      <c r="O246" s="34">
        <v>45.81</v>
      </c>
    </row>
    <row r="247" spans="1:15" ht="15.75" x14ac:dyDescent="0.25">
      <c r="A247" s="154"/>
      <c r="B247" s="18" t="s">
        <v>51</v>
      </c>
      <c r="C247" s="19">
        <v>150</v>
      </c>
      <c r="D247" s="19">
        <v>6.62</v>
      </c>
      <c r="E247" s="19">
        <v>5.42</v>
      </c>
      <c r="F247" s="19">
        <v>31.73</v>
      </c>
      <c r="G247" s="19">
        <v>202.14</v>
      </c>
      <c r="H247" s="19">
        <v>7.0000000000000007E-2</v>
      </c>
      <c r="I247" s="27">
        <v>0</v>
      </c>
      <c r="J247" s="107">
        <v>25.2</v>
      </c>
      <c r="K247" s="108"/>
      <c r="L247" s="19">
        <v>5.83</v>
      </c>
      <c r="M247" s="19">
        <v>25.34</v>
      </c>
      <c r="N247" s="19">
        <v>1.33</v>
      </c>
      <c r="O247" s="34">
        <v>7.66</v>
      </c>
    </row>
    <row r="248" spans="1:15" ht="15.75" x14ac:dyDescent="0.25">
      <c r="A248" s="154"/>
      <c r="B248" s="18" t="s">
        <v>52</v>
      </c>
      <c r="C248" s="19">
        <v>200</v>
      </c>
      <c r="D248" s="19">
        <v>0.1</v>
      </c>
      <c r="E248" s="19">
        <v>0</v>
      </c>
      <c r="F248" s="19">
        <v>9.1999999999999993</v>
      </c>
      <c r="G248" s="19">
        <v>36</v>
      </c>
      <c r="H248" s="19">
        <v>0</v>
      </c>
      <c r="I248" s="19">
        <v>0</v>
      </c>
      <c r="J248" s="107">
        <v>0</v>
      </c>
      <c r="K248" s="108"/>
      <c r="L248" s="19">
        <v>2.02</v>
      </c>
      <c r="M248" s="19">
        <v>0</v>
      </c>
      <c r="N248" s="19">
        <v>0.05</v>
      </c>
      <c r="O248" s="34">
        <v>4.45</v>
      </c>
    </row>
    <row r="249" spans="1:15" ht="15.75" x14ac:dyDescent="0.25">
      <c r="A249" s="154"/>
      <c r="B249" s="18" t="s">
        <v>80</v>
      </c>
      <c r="C249" s="19">
        <v>40</v>
      </c>
      <c r="D249" s="19">
        <v>3.16</v>
      </c>
      <c r="E249" s="19">
        <v>0.4</v>
      </c>
      <c r="F249" s="19">
        <v>19.239999999999998</v>
      </c>
      <c r="G249" s="19">
        <v>95.6</v>
      </c>
      <c r="H249" s="19">
        <v>0</v>
      </c>
      <c r="I249" s="19">
        <v>0</v>
      </c>
      <c r="J249" s="107">
        <v>0</v>
      </c>
      <c r="K249" s="108"/>
      <c r="L249" s="19">
        <v>9.1999999999999993</v>
      </c>
      <c r="M249" s="19">
        <v>13.2</v>
      </c>
      <c r="N249" s="19">
        <v>0.8</v>
      </c>
      <c r="O249" s="95">
        <v>2.9</v>
      </c>
    </row>
    <row r="250" spans="1:15" ht="16.5" thickBot="1" x14ac:dyDescent="0.3">
      <c r="A250" s="154"/>
      <c r="B250" s="43" t="s">
        <v>23</v>
      </c>
      <c r="C250" s="74">
        <v>30</v>
      </c>
      <c r="D250" s="74">
        <v>1.96</v>
      </c>
      <c r="E250" s="74">
        <v>0.4</v>
      </c>
      <c r="F250" s="74">
        <v>18.399999999999999</v>
      </c>
      <c r="G250" s="74">
        <v>88</v>
      </c>
      <c r="H250" s="74">
        <v>0</v>
      </c>
      <c r="I250" s="74">
        <v>0</v>
      </c>
      <c r="J250" s="146">
        <v>0</v>
      </c>
      <c r="K250" s="146"/>
      <c r="L250" s="74">
        <v>7.2</v>
      </c>
      <c r="M250" s="74">
        <v>8</v>
      </c>
      <c r="N250" s="74">
        <v>1.1599999999999999</v>
      </c>
      <c r="O250" s="35">
        <v>2.99</v>
      </c>
    </row>
    <row r="251" spans="1:15" ht="16.5" thickBot="1" x14ac:dyDescent="0.3">
      <c r="A251" s="154"/>
      <c r="B251" s="20" t="s">
        <v>24</v>
      </c>
      <c r="C251" s="56">
        <f t="shared" ref="C251:J251" si="37">SUM(C245:C250)</f>
        <v>710</v>
      </c>
      <c r="D251" s="56">
        <f t="shared" si="37"/>
        <v>30.150000000000006</v>
      </c>
      <c r="E251" s="56">
        <f t="shared" si="37"/>
        <v>26.919999999999995</v>
      </c>
      <c r="F251" s="56">
        <f t="shared" si="37"/>
        <v>103.07999999999998</v>
      </c>
      <c r="G251" s="56">
        <f t="shared" si="37"/>
        <v>779.74</v>
      </c>
      <c r="H251" s="56">
        <f t="shared" si="37"/>
        <v>0.23</v>
      </c>
      <c r="I251" s="56">
        <f t="shared" si="37"/>
        <v>8.66</v>
      </c>
      <c r="J251" s="105">
        <f t="shared" si="37"/>
        <v>105.2</v>
      </c>
      <c r="K251" s="106"/>
      <c r="L251" s="56">
        <f>SUM(L245:L250)</f>
        <v>119.23</v>
      </c>
      <c r="M251" s="56">
        <f>SUM(M245:M250)</f>
        <v>95.240000000000009</v>
      </c>
      <c r="N251" s="56">
        <f>SUM(N245:N250)</f>
        <v>5.84</v>
      </c>
      <c r="O251" s="36">
        <f>SUM(O245:O250)</f>
        <v>90</v>
      </c>
    </row>
    <row r="252" spans="1:15" ht="16.5" customHeight="1" x14ac:dyDescent="0.25">
      <c r="A252" s="152" t="s">
        <v>78</v>
      </c>
      <c r="B252" s="18" t="s">
        <v>55</v>
      </c>
      <c r="C252" s="102">
        <v>200</v>
      </c>
      <c r="D252" s="19">
        <v>2.1</v>
      </c>
      <c r="E252" s="19">
        <v>7.48</v>
      </c>
      <c r="F252" s="19">
        <v>11.69</v>
      </c>
      <c r="G252" s="19">
        <v>122.96</v>
      </c>
      <c r="H252" s="19">
        <v>0.14000000000000001</v>
      </c>
      <c r="I252" s="19">
        <v>8.5</v>
      </c>
      <c r="J252" s="107">
        <v>0</v>
      </c>
      <c r="K252" s="108"/>
      <c r="L252" s="19">
        <v>32.14</v>
      </c>
      <c r="M252" s="19">
        <v>53.78</v>
      </c>
      <c r="N252" s="19">
        <v>0.09</v>
      </c>
      <c r="O252" s="34">
        <v>15.44</v>
      </c>
    </row>
    <row r="253" spans="1:15" ht="16.5" customHeight="1" x14ac:dyDescent="0.25">
      <c r="A253" s="152"/>
      <c r="B253" s="18" t="s">
        <v>83</v>
      </c>
      <c r="C253" s="19">
        <v>150</v>
      </c>
      <c r="D253" s="19">
        <v>18.27</v>
      </c>
      <c r="E253" s="19">
        <v>20.54</v>
      </c>
      <c r="F253" s="19">
        <v>28.74</v>
      </c>
      <c r="G253" s="27">
        <v>372.49</v>
      </c>
      <c r="H253" s="19">
        <v>0.24</v>
      </c>
      <c r="I253" s="19">
        <v>5.62</v>
      </c>
      <c r="J253" s="107">
        <v>0.04</v>
      </c>
      <c r="K253" s="108"/>
      <c r="L253" s="19">
        <v>33.200000000000003</v>
      </c>
      <c r="M253" s="19">
        <v>63.26</v>
      </c>
      <c r="N253" s="19">
        <v>3.65</v>
      </c>
      <c r="O253" s="34">
        <v>58.64</v>
      </c>
    </row>
    <row r="254" spans="1:15" ht="18" customHeight="1" x14ac:dyDescent="0.25">
      <c r="A254" s="152"/>
      <c r="B254" s="18" t="s">
        <v>66</v>
      </c>
      <c r="C254" s="19">
        <v>200</v>
      </c>
      <c r="D254" s="19">
        <v>0.04</v>
      </c>
      <c r="E254" s="19">
        <v>0</v>
      </c>
      <c r="F254" s="19">
        <v>24.76</v>
      </c>
      <c r="G254" s="27">
        <v>94.2</v>
      </c>
      <c r="H254" s="19">
        <v>0.01</v>
      </c>
      <c r="I254" s="19">
        <v>1.08</v>
      </c>
      <c r="J254" s="107">
        <v>0</v>
      </c>
      <c r="K254" s="108"/>
      <c r="L254" s="27">
        <v>6.4</v>
      </c>
      <c r="M254" s="19">
        <v>0</v>
      </c>
      <c r="N254" s="19">
        <v>0.18</v>
      </c>
      <c r="O254" s="34">
        <v>10.029999999999999</v>
      </c>
    </row>
    <row r="255" spans="1:15" ht="17.25" customHeight="1" x14ac:dyDescent="0.25">
      <c r="A255" s="152"/>
      <c r="B255" s="18" t="s">
        <v>80</v>
      </c>
      <c r="C255" s="19">
        <v>40</v>
      </c>
      <c r="D255" s="19">
        <v>3.16</v>
      </c>
      <c r="E255" s="19">
        <v>0.4</v>
      </c>
      <c r="F255" s="19">
        <v>19.239999999999998</v>
      </c>
      <c r="G255" s="19">
        <v>95.6</v>
      </c>
      <c r="H255" s="19">
        <v>0</v>
      </c>
      <c r="I255" s="19">
        <v>0</v>
      </c>
      <c r="J255" s="107">
        <v>0</v>
      </c>
      <c r="K255" s="108"/>
      <c r="L255" s="19">
        <v>9.1999999999999993</v>
      </c>
      <c r="M255" s="19">
        <v>13.2</v>
      </c>
      <c r="N255" s="19">
        <v>0.8</v>
      </c>
      <c r="O255" s="95">
        <v>2.9</v>
      </c>
    </row>
    <row r="256" spans="1:15" ht="16.5" customHeight="1" thickBot="1" x14ac:dyDescent="0.3">
      <c r="A256" s="153"/>
      <c r="B256" s="22" t="s">
        <v>23</v>
      </c>
      <c r="C256" s="54">
        <v>30</v>
      </c>
      <c r="D256" s="54">
        <v>1.96</v>
      </c>
      <c r="E256" s="54">
        <v>0.4</v>
      </c>
      <c r="F256" s="54">
        <v>18.399999999999999</v>
      </c>
      <c r="G256" s="54">
        <v>88</v>
      </c>
      <c r="H256" s="54">
        <v>0</v>
      </c>
      <c r="I256" s="54">
        <v>0</v>
      </c>
      <c r="J256" s="103">
        <v>0</v>
      </c>
      <c r="K256" s="104"/>
      <c r="L256" s="54">
        <v>7.2</v>
      </c>
      <c r="M256" s="54">
        <v>8</v>
      </c>
      <c r="N256" s="54">
        <v>1.1599999999999999</v>
      </c>
      <c r="O256" s="35">
        <v>2.99</v>
      </c>
    </row>
    <row r="257" spans="1:17" ht="16.5" thickBot="1" x14ac:dyDescent="0.3">
      <c r="A257" s="75"/>
      <c r="B257" s="20" t="s">
        <v>24</v>
      </c>
      <c r="C257" s="56">
        <f t="shared" ref="C257:J257" si="38">SUM(C252:C256)</f>
        <v>620</v>
      </c>
      <c r="D257" s="56">
        <f t="shared" si="38"/>
        <v>25.53</v>
      </c>
      <c r="E257" s="56">
        <f t="shared" si="38"/>
        <v>28.819999999999997</v>
      </c>
      <c r="F257" s="56">
        <f t="shared" si="38"/>
        <v>102.82999999999998</v>
      </c>
      <c r="G257" s="56">
        <f t="shared" si="38"/>
        <v>773.25</v>
      </c>
      <c r="H257" s="56">
        <f t="shared" si="38"/>
        <v>0.39</v>
      </c>
      <c r="I257" s="56">
        <f t="shared" si="38"/>
        <v>15.200000000000001</v>
      </c>
      <c r="J257" s="105">
        <f t="shared" si="38"/>
        <v>0.04</v>
      </c>
      <c r="K257" s="106"/>
      <c r="L257" s="56">
        <f>SUM(L252:L256)</f>
        <v>88.140000000000015</v>
      </c>
      <c r="M257" s="56">
        <f>SUM(M252:M256)</f>
        <v>138.23999999999998</v>
      </c>
      <c r="N257" s="61">
        <f>SUM(N252:N256)</f>
        <v>5.88</v>
      </c>
      <c r="O257" s="36">
        <f>SUM(O252:O256)</f>
        <v>90</v>
      </c>
      <c r="Q257" s="39"/>
    </row>
    <row r="258" spans="1:17" ht="16.5" thickBot="1" x14ac:dyDescent="0.3">
      <c r="A258" s="62"/>
      <c r="B258" s="63" t="s">
        <v>43</v>
      </c>
      <c r="C258" s="56">
        <f t="shared" ref="C258:J258" si="39">C195+C202+C209+C216+C223+C230+C237+C244+C251+C257</f>
        <v>6790</v>
      </c>
      <c r="D258" s="56">
        <f t="shared" si="39"/>
        <v>302.98</v>
      </c>
      <c r="E258" s="57">
        <f t="shared" si="39"/>
        <v>256.78999999999996</v>
      </c>
      <c r="F258" s="57">
        <f t="shared" si="39"/>
        <v>1337.4299999999998</v>
      </c>
      <c r="G258" s="57">
        <f t="shared" si="39"/>
        <v>7943.16</v>
      </c>
      <c r="H258" s="57">
        <f t="shared" si="39"/>
        <v>4.8970000000000002</v>
      </c>
      <c r="I258" s="56">
        <f t="shared" si="39"/>
        <v>271.3</v>
      </c>
      <c r="J258" s="105">
        <f t="shared" si="39"/>
        <v>428.62099999999998</v>
      </c>
      <c r="K258" s="106"/>
      <c r="L258" s="57">
        <f>L195+L202+L209+L216+L223+L230+L237+L244+L251+L257</f>
        <v>1522.7699999999998</v>
      </c>
      <c r="M258" s="56">
        <f>M195+M202+M209+M216+M223+M230+M237+M244+M251+M257</f>
        <v>1351.56</v>
      </c>
      <c r="N258" s="57">
        <f>N195+N202+N209+N216+N223+N230+N237+N244+N251+N257</f>
        <v>70.36999999999999</v>
      </c>
      <c r="O258" s="36">
        <f>O195+O202+O209+O216+O223+O230+O237+O244+O251+O257</f>
        <v>900</v>
      </c>
    </row>
    <row r="259" spans="1:17" ht="16.5" thickBot="1" x14ac:dyDescent="0.3">
      <c r="A259" s="64"/>
      <c r="B259" s="63" t="s">
        <v>45</v>
      </c>
      <c r="C259" s="65"/>
      <c r="D259" s="57">
        <f t="shared" ref="D259:J259" si="40">D258/10</f>
        <v>30.298000000000002</v>
      </c>
      <c r="E259" s="56">
        <f t="shared" si="40"/>
        <v>25.678999999999995</v>
      </c>
      <c r="F259" s="57">
        <f t="shared" si="40"/>
        <v>133.74299999999999</v>
      </c>
      <c r="G259" s="56">
        <f t="shared" si="40"/>
        <v>794.31600000000003</v>
      </c>
      <c r="H259" s="57">
        <f t="shared" si="40"/>
        <v>0.48970000000000002</v>
      </c>
      <c r="I259" s="56">
        <f t="shared" si="40"/>
        <v>27.130000000000003</v>
      </c>
      <c r="J259" s="105">
        <f t="shared" si="40"/>
        <v>42.862099999999998</v>
      </c>
      <c r="K259" s="106"/>
      <c r="L259" s="57">
        <f>L258/10</f>
        <v>152.27699999999999</v>
      </c>
      <c r="M259" s="56">
        <f>M258/10</f>
        <v>135.15600000000001</v>
      </c>
      <c r="N259" s="57">
        <f>N258/10</f>
        <v>7.036999999999999</v>
      </c>
      <c r="O259" s="36">
        <v>90</v>
      </c>
    </row>
    <row r="260" spans="1:17" ht="16.5" thickBot="1" x14ac:dyDescent="0.3">
      <c r="A260" s="64"/>
      <c r="B260" s="63" t="s">
        <v>44</v>
      </c>
      <c r="C260" s="65"/>
      <c r="D260" s="57">
        <f t="shared" ref="D260:J260" si="41">D258/10</f>
        <v>30.298000000000002</v>
      </c>
      <c r="E260" s="57">
        <f t="shared" si="41"/>
        <v>25.678999999999995</v>
      </c>
      <c r="F260" s="57">
        <f t="shared" si="41"/>
        <v>133.74299999999999</v>
      </c>
      <c r="G260" s="57">
        <f t="shared" si="41"/>
        <v>794.31600000000003</v>
      </c>
      <c r="H260" s="57">
        <f t="shared" si="41"/>
        <v>0.48970000000000002</v>
      </c>
      <c r="I260" s="56">
        <f t="shared" si="41"/>
        <v>27.130000000000003</v>
      </c>
      <c r="J260" s="116">
        <f t="shared" si="41"/>
        <v>42.862099999999998</v>
      </c>
      <c r="K260" s="117"/>
      <c r="L260" s="57">
        <f t="shared" ref="L260:N261" si="42">L258/10</f>
        <v>152.27699999999999</v>
      </c>
      <c r="M260" s="56">
        <f t="shared" si="42"/>
        <v>135.15600000000001</v>
      </c>
      <c r="N260" s="57">
        <f t="shared" si="42"/>
        <v>7.036999999999999</v>
      </c>
      <c r="O260" s="36">
        <v>90</v>
      </c>
    </row>
    <row r="261" spans="1:17" ht="16.5" thickBot="1" x14ac:dyDescent="0.3">
      <c r="A261" s="64"/>
      <c r="B261" s="63" t="s">
        <v>44</v>
      </c>
      <c r="C261" s="65"/>
      <c r="D261" s="57">
        <f t="shared" ref="D261:J261" si="43">D259/10</f>
        <v>3.0298000000000003</v>
      </c>
      <c r="E261" s="57">
        <f t="shared" si="43"/>
        <v>2.5678999999999994</v>
      </c>
      <c r="F261" s="57">
        <f t="shared" si="43"/>
        <v>13.3743</v>
      </c>
      <c r="G261" s="56">
        <f t="shared" si="43"/>
        <v>79.431600000000003</v>
      </c>
      <c r="H261" s="57">
        <f t="shared" si="43"/>
        <v>4.897E-2</v>
      </c>
      <c r="I261" s="56">
        <f t="shared" si="43"/>
        <v>2.7130000000000001</v>
      </c>
      <c r="J261" s="116">
        <f t="shared" si="43"/>
        <v>4.2862099999999996</v>
      </c>
      <c r="K261" s="117"/>
      <c r="L261" s="57">
        <f t="shared" si="42"/>
        <v>15.227699999999999</v>
      </c>
      <c r="M261" s="56">
        <f t="shared" si="42"/>
        <v>13.515600000000001</v>
      </c>
      <c r="N261" s="57">
        <f t="shared" si="42"/>
        <v>0.70369999999999988</v>
      </c>
      <c r="O261" s="36">
        <v>90</v>
      </c>
    </row>
    <row r="262" spans="1:17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</row>
    <row r="285" spans="1:15" ht="16.5" x14ac:dyDescent="0.25">
      <c r="A285" s="1"/>
      <c r="B285" s="1"/>
      <c r="C285" s="1"/>
      <c r="D285" s="1"/>
      <c r="E285" s="1"/>
      <c r="F285" s="1"/>
      <c r="G285" s="1"/>
      <c r="H285" s="1"/>
      <c r="I285" s="83"/>
      <c r="J285" s="83"/>
      <c r="K285" s="83"/>
      <c r="L285" s="83"/>
      <c r="M285" s="83"/>
      <c r="N285" s="83"/>
      <c r="O285" s="83"/>
    </row>
    <row r="286" spans="1:15" ht="16.5" x14ac:dyDescent="0.25">
      <c r="A286" s="1"/>
      <c r="B286" s="2"/>
      <c r="C286" s="1"/>
      <c r="D286" s="1"/>
      <c r="E286" s="1"/>
      <c r="F286" s="1"/>
      <c r="G286" s="1"/>
      <c r="H286" s="1"/>
      <c r="I286" s="83"/>
      <c r="J286" s="83"/>
      <c r="K286" s="83"/>
      <c r="L286" s="83"/>
      <c r="M286" s="83"/>
      <c r="N286" s="83"/>
      <c r="O286" s="83"/>
    </row>
    <row r="287" spans="1:15" ht="16.5" x14ac:dyDescent="0.25">
      <c r="A287" s="1"/>
      <c r="B287" s="1"/>
      <c r="C287" s="1"/>
      <c r="D287" s="1"/>
      <c r="E287" s="1"/>
      <c r="F287" s="1"/>
      <c r="G287" s="1"/>
      <c r="H287" s="1"/>
      <c r="I287" s="83"/>
      <c r="J287" s="83"/>
      <c r="K287" s="83"/>
      <c r="L287" s="83"/>
      <c r="M287" s="83"/>
      <c r="N287" s="83"/>
      <c r="O287" s="83"/>
    </row>
    <row r="288" spans="1:15" ht="16.5" x14ac:dyDescent="0.25">
      <c r="A288" s="1"/>
      <c r="B288" s="1"/>
      <c r="C288" s="1"/>
      <c r="D288" s="1"/>
      <c r="E288" s="1"/>
      <c r="F288" s="1"/>
      <c r="G288" s="1"/>
      <c r="H288" s="1"/>
      <c r="I288" s="83"/>
      <c r="J288" s="83"/>
      <c r="K288" s="83"/>
      <c r="L288" s="83"/>
      <c r="M288" s="83"/>
      <c r="N288" s="83"/>
      <c r="O288" s="83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6.5" x14ac:dyDescent="0.25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1"/>
    </row>
    <row r="291" spans="1:15" ht="16.5" x14ac:dyDescent="0.25">
      <c r="A291" s="1"/>
      <c r="B291" s="1"/>
      <c r="C291" s="1"/>
      <c r="D291" s="1"/>
      <c r="E291" s="92"/>
      <c r="F291" s="92"/>
      <c r="G291" s="92"/>
      <c r="H291" s="92"/>
      <c r="I291" s="1"/>
      <c r="J291" s="1"/>
      <c r="K291" s="1"/>
      <c r="L291" s="1"/>
      <c r="M291" s="1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x14ac:dyDescent="0.25">
      <c r="A293" s="90"/>
      <c r="B293" s="77"/>
      <c r="C293" s="48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84"/>
    </row>
    <row r="294" spans="1:15" ht="15.75" x14ac:dyDescent="0.25">
      <c r="A294" s="90"/>
      <c r="B294" s="77"/>
      <c r="C294" s="85"/>
      <c r="D294" s="48"/>
      <c r="E294" s="48"/>
      <c r="F294" s="48"/>
      <c r="G294" s="86"/>
      <c r="H294" s="38"/>
      <c r="I294" s="38"/>
      <c r="J294" s="77"/>
      <c r="K294" s="77"/>
      <c r="L294" s="38"/>
      <c r="M294" s="38"/>
      <c r="N294" s="38"/>
      <c r="O294" s="38"/>
    </row>
    <row r="295" spans="1:15" ht="15.75" x14ac:dyDescent="0.25">
      <c r="A295" s="76"/>
      <c r="B295" s="6"/>
      <c r="C295" s="38"/>
      <c r="D295" s="38"/>
      <c r="E295" s="38"/>
      <c r="F295" s="38"/>
      <c r="G295" s="41"/>
      <c r="H295" s="9"/>
      <c r="I295" s="38"/>
      <c r="J295" s="77"/>
      <c r="K295" s="77"/>
      <c r="L295" s="41"/>
      <c r="M295" s="38"/>
      <c r="N295" s="41"/>
      <c r="O295" s="38"/>
    </row>
    <row r="296" spans="1:15" ht="15.75" x14ac:dyDescent="0.25">
      <c r="A296" s="76"/>
      <c r="B296" s="6"/>
      <c r="C296" s="38"/>
      <c r="D296" s="38"/>
      <c r="E296" s="41"/>
      <c r="F296" s="38"/>
      <c r="G296" s="41"/>
      <c r="H296" s="38"/>
      <c r="I296" s="38"/>
      <c r="J296" s="77"/>
      <c r="K296" s="77"/>
      <c r="L296" s="38"/>
      <c r="M296" s="38"/>
      <c r="N296" s="38"/>
      <c r="O296" s="38"/>
    </row>
    <row r="297" spans="1:15" ht="15.75" x14ac:dyDescent="0.25">
      <c r="A297" s="76"/>
      <c r="B297" s="6"/>
      <c r="C297" s="38"/>
      <c r="D297" s="41"/>
      <c r="E297" s="38"/>
      <c r="F297" s="38"/>
      <c r="G297" s="11"/>
      <c r="H297" s="38"/>
      <c r="I297" s="38"/>
      <c r="J297" s="77"/>
      <c r="K297" s="77"/>
      <c r="L297" s="41"/>
      <c r="M297" s="38"/>
      <c r="N297" s="41"/>
      <c r="O297" s="38"/>
    </row>
    <row r="298" spans="1:15" ht="15.75" x14ac:dyDescent="0.25">
      <c r="A298" s="76"/>
      <c r="B298" s="6"/>
      <c r="C298" s="38"/>
      <c r="D298" s="38"/>
      <c r="E298" s="38"/>
      <c r="F298" s="38"/>
      <c r="G298" s="38"/>
      <c r="H298" s="38"/>
      <c r="I298" s="38"/>
      <c r="J298" s="77"/>
      <c r="K298" s="77"/>
      <c r="L298" s="38"/>
      <c r="M298" s="38"/>
      <c r="N298" s="38"/>
      <c r="O298" s="38"/>
    </row>
    <row r="299" spans="1:15" ht="15.75" x14ac:dyDescent="0.25">
      <c r="A299" s="76"/>
      <c r="B299" s="6"/>
      <c r="C299" s="38"/>
      <c r="D299" s="38"/>
      <c r="E299" s="38"/>
      <c r="F299" s="38"/>
      <c r="G299" s="41"/>
      <c r="H299" s="38"/>
      <c r="I299" s="38"/>
      <c r="J299" s="77"/>
      <c r="K299" s="77"/>
      <c r="L299" s="41"/>
      <c r="M299" s="38"/>
      <c r="N299" s="38"/>
      <c r="O299" s="38"/>
    </row>
    <row r="300" spans="1:15" ht="15.75" x14ac:dyDescent="0.25">
      <c r="A300" s="76"/>
      <c r="B300" s="6"/>
      <c r="C300" s="38"/>
      <c r="D300" s="38"/>
      <c r="E300" s="38"/>
      <c r="F300" s="38"/>
      <c r="G300" s="38"/>
      <c r="H300" s="38"/>
      <c r="I300" s="38"/>
      <c r="J300" s="77"/>
      <c r="K300" s="77"/>
      <c r="L300" s="38"/>
      <c r="M300" s="38"/>
      <c r="N300" s="38"/>
      <c r="O300" s="38"/>
    </row>
    <row r="301" spans="1:15" ht="15.75" x14ac:dyDescent="0.25">
      <c r="A301" s="76"/>
      <c r="B301" s="6"/>
      <c r="C301" s="38"/>
      <c r="D301" s="38"/>
      <c r="E301" s="38"/>
      <c r="F301" s="38"/>
      <c r="G301" s="38"/>
      <c r="H301" s="38"/>
      <c r="I301" s="38"/>
      <c r="J301" s="77"/>
      <c r="K301" s="77"/>
      <c r="L301" s="38"/>
      <c r="M301" s="38"/>
      <c r="N301" s="38"/>
      <c r="O301" s="38"/>
    </row>
    <row r="302" spans="1:15" ht="15.75" x14ac:dyDescent="0.25">
      <c r="A302" s="76"/>
      <c r="B302" s="12"/>
      <c r="C302" s="39"/>
      <c r="D302" s="39"/>
      <c r="E302" s="39"/>
      <c r="F302" s="39"/>
      <c r="G302" s="14"/>
      <c r="H302" s="15"/>
      <c r="I302" s="39"/>
      <c r="J302" s="78"/>
      <c r="K302" s="78"/>
      <c r="L302" s="14"/>
      <c r="M302" s="39"/>
      <c r="N302" s="14"/>
      <c r="O302" s="39"/>
    </row>
    <row r="303" spans="1:15" ht="15.75" x14ac:dyDescent="0.25">
      <c r="A303" s="76"/>
      <c r="B303" s="6"/>
      <c r="C303" s="38"/>
      <c r="D303" s="38"/>
      <c r="E303" s="38"/>
      <c r="F303" s="38"/>
      <c r="G303" s="38"/>
      <c r="H303" s="38"/>
      <c r="I303" s="38"/>
      <c r="J303" s="77"/>
      <c r="K303" s="77"/>
      <c r="L303" s="38"/>
      <c r="M303" s="38"/>
      <c r="N303" s="41"/>
      <c r="O303" s="38"/>
    </row>
    <row r="304" spans="1:15" ht="15.75" x14ac:dyDescent="0.25">
      <c r="A304" s="76"/>
      <c r="B304" s="6"/>
      <c r="C304" s="38"/>
      <c r="D304" s="38"/>
      <c r="E304" s="38"/>
      <c r="F304" s="38"/>
      <c r="G304" s="38"/>
      <c r="H304" s="38"/>
      <c r="I304" s="38"/>
      <c r="J304" s="77"/>
      <c r="K304" s="77"/>
      <c r="L304" s="38"/>
      <c r="M304" s="38"/>
      <c r="N304" s="38"/>
      <c r="O304" s="38"/>
    </row>
    <row r="305" spans="1:15" ht="15.75" x14ac:dyDescent="0.25">
      <c r="A305" s="76"/>
      <c r="B305" s="6"/>
      <c r="C305" s="38"/>
      <c r="D305" s="38"/>
      <c r="E305" s="38"/>
      <c r="F305" s="38"/>
      <c r="G305" s="38"/>
      <c r="H305" s="38"/>
      <c r="I305" s="38"/>
      <c r="J305" s="77"/>
      <c r="K305" s="77"/>
      <c r="L305" s="38"/>
      <c r="M305" s="38"/>
      <c r="N305" s="38"/>
      <c r="O305" s="38"/>
    </row>
    <row r="306" spans="1:15" ht="15.75" x14ac:dyDescent="0.25">
      <c r="A306" s="76"/>
      <c r="B306" s="6"/>
      <c r="C306" s="38"/>
      <c r="D306" s="38"/>
      <c r="E306" s="38"/>
      <c r="F306" s="41"/>
      <c r="G306" s="38"/>
      <c r="H306" s="38"/>
      <c r="I306" s="38"/>
      <c r="J306" s="77"/>
      <c r="K306" s="77"/>
      <c r="L306" s="38"/>
      <c r="M306" s="38"/>
      <c r="N306" s="38"/>
      <c r="O306" s="38"/>
    </row>
    <row r="307" spans="1:15" ht="15.75" x14ac:dyDescent="0.25">
      <c r="A307" s="76"/>
      <c r="B307" s="6"/>
      <c r="C307" s="38"/>
      <c r="D307" s="38"/>
      <c r="E307" s="38"/>
      <c r="F307" s="38"/>
      <c r="G307" s="38"/>
      <c r="H307" s="38"/>
      <c r="I307" s="38"/>
      <c r="J307" s="77"/>
      <c r="K307" s="77"/>
      <c r="L307" s="38"/>
      <c r="M307" s="38"/>
      <c r="N307" s="38"/>
      <c r="O307" s="38"/>
    </row>
    <row r="308" spans="1:15" ht="15.75" x14ac:dyDescent="0.25">
      <c r="A308" s="76"/>
      <c r="B308" s="6"/>
      <c r="C308" s="38"/>
      <c r="D308" s="38"/>
      <c r="E308" s="38"/>
      <c r="F308" s="38"/>
      <c r="G308" s="38"/>
      <c r="H308" s="38"/>
      <c r="I308" s="38"/>
      <c r="J308" s="77"/>
      <c r="K308" s="77"/>
      <c r="L308" s="38"/>
      <c r="M308" s="38"/>
      <c r="N308" s="38"/>
      <c r="O308" s="38"/>
    </row>
    <row r="309" spans="1:15" ht="15.75" x14ac:dyDescent="0.25">
      <c r="A309" s="76"/>
      <c r="B309" s="12"/>
      <c r="C309" s="39"/>
      <c r="D309" s="39"/>
      <c r="E309" s="87"/>
      <c r="F309" s="39"/>
      <c r="G309" s="39"/>
      <c r="H309" s="39"/>
      <c r="I309" s="39"/>
      <c r="J309" s="78"/>
      <c r="K309" s="78"/>
      <c r="L309" s="39"/>
      <c r="M309" s="39"/>
      <c r="N309" s="39"/>
      <c r="O309" s="39"/>
    </row>
    <row r="310" spans="1:15" ht="15.75" x14ac:dyDescent="0.25">
      <c r="A310" s="76"/>
      <c r="B310" s="6"/>
      <c r="C310" s="38"/>
      <c r="D310" s="38"/>
      <c r="E310" s="38"/>
      <c r="F310" s="38"/>
      <c r="G310" s="38"/>
      <c r="H310" s="38"/>
      <c r="I310" s="38"/>
      <c r="J310" s="77"/>
      <c r="K310" s="77"/>
      <c r="L310" s="41"/>
      <c r="M310" s="38"/>
      <c r="N310" s="38"/>
      <c r="O310" s="38"/>
    </row>
    <row r="311" spans="1:15" ht="15.75" x14ac:dyDescent="0.25">
      <c r="A311" s="76"/>
      <c r="B311" s="6"/>
      <c r="C311" s="38"/>
      <c r="D311" s="38"/>
      <c r="E311" s="38"/>
      <c r="F311" s="38"/>
      <c r="G311" s="38"/>
      <c r="H311" s="38"/>
      <c r="I311" s="38"/>
      <c r="J311" s="77"/>
      <c r="K311" s="77"/>
      <c r="L311" s="38"/>
      <c r="M311" s="38"/>
      <c r="N311" s="38"/>
      <c r="O311" s="38"/>
    </row>
    <row r="312" spans="1:15" ht="15.75" x14ac:dyDescent="0.25">
      <c r="A312" s="76"/>
      <c r="B312" s="6"/>
      <c r="C312" s="38"/>
      <c r="D312" s="38"/>
      <c r="E312" s="38"/>
      <c r="F312" s="41"/>
      <c r="G312" s="38"/>
      <c r="H312" s="38"/>
      <c r="I312" s="38"/>
      <c r="J312" s="77"/>
      <c r="K312" s="77"/>
      <c r="L312" s="38"/>
      <c r="M312" s="38"/>
      <c r="N312" s="38"/>
      <c r="O312" s="38"/>
    </row>
    <row r="313" spans="1:15" ht="15.75" x14ac:dyDescent="0.25">
      <c r="A313" s="76"/>
      <c r="B313" s="6"/>
      <c r="C313" s="38"/>
      <c r="D313" s="38"/>
      <c r="E313" s="38"/>
      <c r="F313" s="38"/>
      <c r="G313" s="38"/>
      <c r="H313" s="38"/>
      <c r="I313" s="38"/>
      <c r="J313" s="77"/>
      <c r="K313" s="77"/>
      <c r="L313" s="38"/>
      <c r="M313" s="38"/>
      <c r="N313" s="38"/>
      <c r="O313" s="38"/>
    </row>
    <row r="314" spans="1:15" ht="15.75" x14ac:dyDescent="0.25">
      <c r="A314" s="76"/>
      <c r="B314" s="6"/>
      <c r="C314" s="38"/>
      <c r="D314" s="38"/>
      <c r="E314" s="38"/>
      <c r="F314" s="38"/>
      <c r="G314" s="38"/>
      <c r="H314" s="38"/>
      <c r="I314" s="38"/>
      <c r="J314" s="77"/>
      <c r="K314" s="77"/>
      <c r="L314" s="38"/>
      <c r="M314" s="38"/>
      <c r="N314" s="38"/>
      <c r="O314" s="38"/>
    </row>
    <row r="315" spans="1:15" ht="15.75" x14ac:dyDescent="0.25">
      <c r="A315" s="76"/>
      <c r="B315" s="6"/>
      <c r="C315" s="38"/>
      <c r="D315" s="38"/>
      <c r="E315" s="38"/>
      <c r="F315" s="38"/>
      <c r="G315" s="38"/>
      <c r="H315" s="38"/>
      <c r="I315" s="38"/>
      <c r="J315" s="77"/>
      <c r="K315" s="77"/>
      <c r="L315" s="38"/>
      <c r="M315" s="38"/>
      <c r="N315" s="38"/>
      <c r="O315" s="38"/>
    </row>
    <row r="316" spans="1:15" ht="15.75" x14ac:dyDescent="0.25">
      <c r="A316" s="76"/>
      <c r="B316" s="12"/>
      <c r="C316" s="39"/>
      <c r="D316" s="39"/>
      <c r="E316" s="39"/>
      <c r="F316" s="39"/>
      <c r="G316" s="39"/>
      <c r="H316" s="39"/>
      <c r="I316" s="39"/>
      <c r="J316" s="78"/>
      <c r="K316" s="78"/>
      <c r="L316" s="39"/>
      <c r="M316" s="39"/>
      <c r="N316" s="39"/>
      <c r="O316" s="39"/>
    </row>
    <row r="317" spans="1:15" ht="15.75" x14ac:dyDescent="0.25">
      <c r="A317" s="76"/>
      <c r="B317" s="6"/>
      <c r="C317" s="38"/>
      <c r="D317" s="38"/>
      <c r="E317" s="38"/>
      <c r="F317" s="38"/>
      <c r="G317" s="38"/>
      <c r="H317" s="38"/>
      <c r="I317" s="38"/>
      <c r="J317" s="77"/>
      <c r="K317" s="77"/>
      <c r="L317" s="38"/>
      <c r="M317" s="38"/>
      <c r="N317" s="38"/>
      <c r="O317" s="38"/>
    </row>
    <row r="318" spans="1:15" ht="15.75" x14ac:dyDescent="0.25">
      <c r="A318" s="76"/>
      <c r="B318" s="6"/>
      <c r="C318" s="38"/>
      <c r="D318" s="38"/>
      <c r="E318" s="38"/>
      <c r="F318" s="38"/>
      <c r="G318" s="38"/>
      <c r="H318" s="38"/>
      <c r="I318" s="38"/>
      <c r="J318" s="77"/>
      <c r="K318" s="77"/>
      <c r="L318" s="38"/>
      <c r="M318" s="38"/>
      <c r="N318" s="38"/>
      <c r="O318" s="38"/>
    </row>
    <row r="319" spans="1:15" ht="15.75" x14ac:dyDescent="0.25">
      <c r="A319" s="76"/>
      <c r="B319" s="6"/>
      <c r="C319" s="38"/>
      <c r="D319" s="38"/>
      <c r="E319" s="38"/>
      <c r="F319" s="38"/>
      <c r="G319" s="38"/>
      <c r="H319" s="38"/>
      <c r="I319" s="38"/>
      <c r="J319" s="77"/>
      <c r="K319" s="77"/>
      <c r="L319" s="38"/>
      <c r="M319" s="38"/>
      <c r="N319" s="38"/>
      <c r="O319" s="38"/>
    </row>
    <row r="320" spans="1:15" ht="15.75" x14ac:dyDescent="0.25">
      <c r="A320" s="76"/>
      <c r="B320" s="6"/>
      <c r="C320" s="38"/>
      <c r="D320" s="38"/>
      <c r="E320" s="38"/>
      <c r="F320" s="38"/>
      <c r="G320" s="40"/>
      <c r="H320" s="38"/>
      <c r="I320" s="38"/>
      <c r="J320" s="77"/>
      <c r="K320" s="77"/>
      <c r="L320" s="41"/>
      <c r="M320" s="38"/>
      <c r="N320" s="41"/>
      <c r="O320" s="38"/>
    </row>
    <row r="321" spans="1:15" ht="15.75" x14ac:dyDescent="0.25">
      <c r="A321" s="76"/>
      <c r="B321" s="6"/>
      <c r="C321" s="38"/>
      <c r="D321" s="38"/>
      <c r="E321" s="38"/>
      <c r="F321" s="38"/>
      <c r="G321" s="38"/>
      <c r="H321" s="38"/>
      <c r="I321" s="38"/>
      <c r="J321" s="77"/>
      <c r="K321" s="77"/>
      <c r="L321" s="38"/>
      <c r="M321" s="38"/>
      <c r="N321" s="38"/>
      <c r="O321" s="38"/>
    </row>
    <row r="322" spans="1:15" ht="15.75" x14ac:dyDescent="0.25">
      <c r="A322" s="76"/>
      <c r="B322" s="6"/>
      <c r="C322" s="38"/>
      <c r="D322" s="38"/>
      <c r="E322" s="38"/>
      <c r="F322" s="38"/>
      <c r="G322" s="38"/>
      <c r="H322" s="38"/>
      <c r="I322" s="38"/>
      <c r="J322" s="77"/>
      <c r="K322" s="77"/>
      <c r="L322" s="38"/>
      <c r="M322" s="38"/>
      <c r="N322" s="38"/>
      <c r="O322" s="38"/>
    </row>
    <row r="323" spans="1:15" ht="15.75" x14ac:dyDescent="0.25">
      <c r="A323" s="76"/>
      <c r="B323" s="12"/>
      <c r="C323" s="39"/>
      <c r="D323" s="39"/>
      <c r="E323" s="39"/>
      <c r="F323" s="39"/>
      <c r="G323" s="39"/>
      <c r="H323" s="39"/>
      <c r="I323" s="39"/>
      <c r="J323" s="78"/>
      <c r="K323" s="78"/>
      <c r="L323" s="39"/>
      <c r="M323" s="39"/>
      <c r="N323" s="39"/>
      <c r="O323" s="39"/>
    </row>
    <row r="324" spans="1:15" ht="15.75" x14ac:dyDescent="0.25">
      <c r="A324" s="76"/>
      <c r="B324" s="6"/>
      <c r="C324" s="38"/>
      <c r="D324" s="38"/>
      <c r="E324" s="41"/>
      <c r="F324" s="38"/>
      <c r="G324" s="38"/>
      <c r="H324" s="38"/>
      <c r="I324" s="38"/>
      <c r="J324" s="77"/>
      <c r="K324" s="77"/>
      <c r="L324" s="38"/>
      <c r="M324" s="38"/>
      <c r="N324" s="38"/>
      <c r="O324" s="38"/>
    </row>
    <row r="325" spans="1:15" ht="15.75" x14ac:dyDescent="0.25">
      <c r="A325" s="76"/>
      <c r="B325" s="6"/>
      <c r="C325" s="38"/>
      <c r="D325" s="38"/>
      <c r="E325" s="38"/>
      <c r="F325" s="38"/>
      <c r="G325" s="38"/>
      <c r="H325" s="38"/>
      <c r="I325" s="38"/>
      <c r="J325" s="77"/>
      <c r="K325" s="77"/>
      <c r="L325" s="38"/>
      <c r="M325" s="41"/>
      <c r="N325" s="38"/>
      <c r="O325" s="38"/>
    </row>
    <row r="326" spans="1:15" ht="15.75" x14ac:dyDescent="0.25">
      <c r="A326" s="76"/>
      <c r="B326" s="6"/>
      <c r="C326" s="38"/>
      <c r="D326" s="38"/>
      <c r="E326" s="38"/>
      <c r="F326" s="38"/>
      <c r="G326" s="38"/>
      <c r="H326" s="38"/>
      <c r="I326" s="38"/>
      <c r="J326" s="77"/>
      <c r="K326" s="77"/>
      <c r="L326" s="38"/>
      <c r="M326" s="38"/>
      <c r="N326" s="38"/>
      <c r="O326" s="38"/>
    </row>
    <row r="327" spans="1:15" ht="15.75" x14ac:dyDescent="0.25">
      <c r="A327" s="76"/>
      <c r="B327" s="6"/>
      <c r="C327" s="38"/>
      <c r="D327" s="38"/>
      <c r="E327" s="38"/>
      <c r="F327" s="38"/>
      <c r="G327" s="38"/>
      <c r="H327" s="38"/>
      <c r="I327" s="38"/>
      <c r="J327" s="77"/>
      <c r="K327" s="77"/>
      <c r="L327" s="38"/>
      <c r="M327" s="38"/>
      <c r="N327" s="38"/>
      <c r="O327" s="38"/>
    </row>
    <row r="328" spans="1:15" ht="15.75" x14ac:dyDescent="0.25">
      <c r="A328" s="76"/>
      <c r="B328" s="6"/>
      <c r="C328" s="38"/>
      <c r="D328" s="38"/>
      <c r="E328" s="38"/>
      <c r="F328" s="38"/>
      <c r="G328" s="38"/>
      <c r="H328" s="38"/>
      <c r="I328" s="38"/>
      <c r="J328" s="77"/>
      <c r="K328" s="77"/>
      <c r="L328" s="38"/>
      <c r="M328" s="38"/>
      <c r="N328" s="38"/>
      <c r="O328" s="38"/>
    </row>
    <row r="329" spans="1:15" ht="15.75" x14ac:dyDescent="0.25">
      <c r="A329" s="76"/>
      <c r="B329" s="6"/>
      <c r="C329" s="38"/>
      <c r="D329" s="38"/>
      <c r="E329" s="38"/>
      <c r="F329" s="38"/>
      <c r="G329" s="38"/>
      <c r="H329" s="38"/>
      <c r="I329" s="38"/>
      <c r="J329" s="77"/>
      <c r="K329" s="77"/>
      <c r="L329" s="38"/>
      <c r="M329" s="38"/>
      <c r="N329" s="38"/>
      <c r="O329" s="38"/>
    </row>
    <row r="330" spans="1:15" ht="15.75" x14ac:dyDescent="0.25">
      <c r="A330" s="76"/>
      <c r="B330" s="12"/>
      <c r="C330" s="39"/>
      <c r="D330" s="39"/>
      <c r="E330" s="14"/>
      <c r="F330" s="39"/>
      <c r="G330" s="39"/>
      <c r="H330" s="39"/>
      <c r="I330" s="39"/>
      <c r="J330" s="78"/>
      <c r="K330" s="78"/>
      <c r="L330" s="39"/>
      <c r="M330" s="39"/>
      <c r="N330" s="39"/>
      <c r="O330" s="39"/>
    </row>
    <row r="331" spans="1:15" ht="15.75" x14ac:dyDescent="0.25">
      <c r="A331" s="76"/>
      <c r="B331" s="6"/>
      <c r="C331" s="38"/>
      <c r="D331" s="38"/>
      <c r="E331" s="38"/>
      <c r="F331" s="38"/>
      <c r="G331" s="38"/>
      <c r="H331" s="38"/>
      <c r="I331" s="38"/>
      <c r="J331" s="77"/>
      <c r="K331" s="77"/>
      <c r="L331" s="38"/>
      <c r="M331" s="38"/>
      <c r="N331" s="38"/>
      <c r="O331" s="38"/>
    </row>
    <row r="332" spans="1:15" ht="15.75" x14ac:dyDescent="0.25">
      <c r="A332" s="76"/>
      <c r="B332" s="6"/>
      <c r="C332" s="38"/>
      <c r="D332" s="38"/>
      <c r="E332" s="38"/>
      <c r="F332" s="38"/>
      <c r="G332" s="38"/>
      <c r="H332" s="38"/>
      <c r="I332" s="38"/>
      <c r="J332" s="77"/>
      <c r="K332" s="77"/>
      <c r="L332" s="38"/>
      <c r="M332" s="38"/>
      <c r="N332" s="38"/>
      <c r="O332" s="38"/>
    </row>
    <row r="333" spans="1:15" ht="15.75" x14ac:dyDescent="0.25">
      <c r="A333" s="76"/>
      <c r="B333" s="6"/>
      <c r="C333" s="38"/>
      <c r="D333" s="38"/>
      <c r="E333" s="38"/>
      <c r="F333" s="38"/>
      <c r="G333" s="38"/>
      <c r="H333" s="38"/>
      <c r="I333" s="38"/>
      <c r="J333" s="77"/>
      <c r="K333" s="77"/>
      <c r="L333" s="38"/>
      <c r="M333" s="38"/>
      <c r="N333" s="38"/>
      <c r="O333" s="38"/>
    </row>
    <row r="334" spans="1:15" ht="15.75" x14ac:dyDescent="0.25">
      <c r="A334" s="76"/>
      <c r="B334" s="6"/>
      <c r="C334" s="38"/>
      <c r="D334" s="38"/>
      <c r="E334" s="38"/>
      <c r="F334" s="38"/>
      <c r="G334" s="38"/>
      <c r="H334" s="38"/>
      <c r="I334" s="38"/>
      <c r="J334" s="77"/>
      <c r="K334" s="77"/>
      <c r="L334" s="38"/>
      <c r="M334" s="38"/>
      <c r="N334" s="38"/>
      <c r="O334" s="38"/>
    </row>
    <row r="335" spans="1:15" ht="15.75" x14ac:dyDescent="0.25">
      <c r="A335" s="76"/>
      <c r="B335" s="6"/>
      <c r="C335" s="38"/>
      <c r="D335" s="38"/>
      <c r="E335" s="38"/>
      <c r="F335" s="38"/>
      <c r="G335" s="38"/>
      <c r="H335" s="38"/>
      <c r="I335" s="38"/>
      <c r="J335" s="77"/>
      <c r="K335" s="77"/>
      <c r="L335" s="38"/>
      <c r="M335" s="38"/>
      <c r="N335" s="38"/>
      <c r="O335" s="38"/>
    </row>
    <row r="336" spans="1:15" ht="15.75" x14ac:dyDescent="0.25">
      <c r="A336" s="76"/>
      <c r="B336" s="6"/>
      <c r="C336" s="38"/>
      <c r="D336" s="38"/>
      <c r="E336" s="38"/>
      <c r="F336" s="38"/>
      <c r="G336" s="38"/>
      <c r="H336" s="38"/>
      <c r="I336" s="38"/>
      <c r="J336" s="77"/>
      <c r="K336" s="77"/>
      <c r="L336" s="38"/>
      <c r="M336" s="38"/>
      <c r="N336" s="38"/>
      <c r="O336" s="38"/>
    </row>
    <row r="337" spans="1:15" ht="15.75" x14ac:dyDescent="0.25">
      <c r="A337" s="76"/>
      <c r="B337" s="12"/>
      <c r="C337" s="39"/>
      <c r="D337" s="39"/>
      <c r="E337" s="39"/>
      <c r="F337" s="39"/>
      <c r="G337" s="39"/>
      <c r="H337" s="39"/>
      <c r="I337" s="39"/>
      <c r="J337" s="78"/>
      <c r="K337" s="78"/>
      <c r="L337" s="39"/>
      <c r="M337" s="39"/>
      <c r="N337" s="39"/>
      <c r="O337" s="39"/>
    </row>
    <row r="338" spans="1:15" ht="15.75" x14ac:dyDescent="0.25">
      <c r="A338" s="76"/>
      <c r="B338" s="6"/>
      <c r="C338" s="38"/>
      <c r="D338" s="38"/>
      <c r="E338" s="38"/>
      <c r="F338" s="38"/>
      <c r="G338" s="38"/>
      <c r="H338" s="38"/>
      <c r="I338" s="38"/>
      <c r="J338" s="77"/>
      <c r="K338" s="77"/>
      <c r="L338" s="38"/>
      <c r="M338" s="38"/>
      <c r="N338" s="38"/>
      <c r="O338" s="38"/>
    </row>
    <row r="339" spans="1:15" ht="15.75" x14ac:dyDescent="0.25">
      <c r="A339" s="76"/>
      <c r="B339" s="6"/>
      <c r="C339" s="38"/>
      <c r="D339" s="38"/>
      <c r="E339" s="38"/>
      <c r="F339" s="38"/>
      <c r="G339" s="38"/>
      <c r="H339" s="38"/>
      <c r="I339" s="38"/>
      <c r="J339" s="77"/>
      <c r="K339" s="77"/>
      <c r="L339" s="38"/>
      <c r="M339" s="38"/>
      <c r="N339" s="38"/>
      <c r="O339" s="38"/>
    </row>
    <row r="340" spans="1:15" ht="15.75" x14ac:dyDescent="0.25">
      <c r="A340" s="76"/>
      <c r="B340" s="6"/>
      <c r="C340" s="38"/>
      <c r="D340" s="38"/>
      <c r="E340" s="38"/>
      <c r="F340" s="38"/>
      <c r="G340" s="38"/>
      <c r="H340" s="38"/>
      <c r="I340" s="38"/>
      <c r="J340" s="77"/>
      <c r="K340" s="77"/>
      <c r="L340" s="38"/>
      <c r="M340" s="38"/>
      <c r="N340" s="38"/>
      <c r="O340" s="38"/>
    </row>
    <row r="341" spans="1:15" ht="15.75" x14ac:dyDescent="0.25">
      <c r="A341" s="76"/>
      <c r="B341" s="6"/>
      <c r="C341" s="38"/>
      <c r="D341" s="38"/>
      <c r="E341" s="38"/>
      <c r="F341" s="41"/>
      <c r="G341" s="38"/>
      <c r="H341" s="38"/>
      <c r="I341" s="38"/>
      <c r="J341" s="77"/>
      <c r="K341" s="77"/>
      <c r="L341" s="38"/>
      <c r="M341" s="38"/>
      <c r="N341" s="38"/>
      <c r="O341" s="38"/>
    </row>
    <row r="342" spans="1:15" ht="15.75" x14ac:dyDescent="0.25">
      <c r="A342" s="76"/>
      <c r="B342" s="6"/>
      <c r="C342" s="38"/>
      <c r="D342" s="38"/>
      <c r="E342" s="38"/>
      <c r="F342" s="38"/>
      <c r="G342" s="38"/>
      <c r="H342" s="38"/>
      <c r="I342" s="38"/>
      <c r="J342" s="77"/>
      <c r="K342" s="77"/>
      <c r="L342" s="38"/>
      <c r="M342" s="38"/>
      <c r="N342" s="38"/>
      <c r="O342" s="38"/>
    </row>
    <row r="343" spans="1:15" ht="15.75" x14ac:dyDescent="0.25">
      <c r="A343" s="76"/>
      <c r="B343" s="6"/>
      <c r="C343" s="38"/>
      <c r="D343" s="38"/>
      <c r="E343" s="38"/>
      <c r="F343" s="38"/>
      <c r="G343" s="38"/>
      <c r="H343" s="38"/>
      <c r="I343" s="38"/>
      <c r="J343" s="77"/>
      <c r="K343" s="77"/>
      <c r="L343" s="38"/>
      <c r="M343" s="38"/>
      <c r="N343" s="38"/>
      <c r="O343" s="38"/>
    </row>
    <row r="344" spans="1:15" ht="15.75" x14ac:dyDescent="0.25">
      <c r="A344" s="76"/>
      <c r="B344" s="12"/>
      <c r="C344" s="39"/>
      <c r="D344" s="39"/>
      <c r="E344" s="39"/>
      <c r="F344" s="39"/>
      <c r="G344" s="39"/>
      <c r="H344" s="39"/>
      <c r="I344" s="39"/>
      <c r="J344" s="78"/>
      <c r="K344" s="78"/>
      <c r="L344" s="39"/>
      <c r="M344" s="39"/>
      <c r="N344" s="39"/>
      <c r="O344" s="39"/>
    </row>
    <row r="345" spans="1:15" ht="15.75" x14ac:dyDescent="0.25">
      <c r="A345" s="76"/>
      <c r="B345" s="6"/>
      <c r="C345" s="38"/>
      <c r="D345" s="38"/>
      <c r="E345" s="38"/>
      <c r="F345" s="38"/>
      <c r="G345" s="38"/>
      <c r="H345" s="38"/>
      <c r="I345" s="38"/>
      <c r="J345" s="77"/>
      <c r="K345" s="77"/>
      <c r="L345" s="38"/>
      <c r="M345" s="38"/>
      <c r="N345" s="38"/>
      <c r="O345" s="38"/>
    </row>
    <row r="346" spans="1:15" ht="15.75" x14ac:dyDescent="0.25">
      <c r="A346" s="76"/>
      <c r="B346" s="6"/>
      <c r="C346" s="38"/>
      <c r="D346" s="38"/>
      <c r="E346" s="38"/>
      <c r="F346" s="38"/>
      <c r="G346" s="38"/>
      <c r="H346" s="38"/>
      <c r="I346" s="38"/>
      <c r="J346" s="80"/>
      <c r="K346" s="80"/>
      <c r="L346" s="41"/>
      <c r="M346" s="41"/>
      <c r="N346" s="38"/>
      <c r="O346" s="38"/>
    </row>
    <row r="347" spans="1:15" ht="15.75" x14ac:dyDescent="0.25">
      <c r="A347" s="76"/>
      <c r="B347" s="6"/>
      <c r="C347" s="38"/>
      <c r="D347" s="38"/>
      <c r="E347" s="38"/>
      <c r="F347" s="38"/>
      <c r="G347" s="38"/>
      <c r="H347" s="38"/>
      <c r="I347" s="38"/>
      <c r="J347" s="77"/>
      <c r="K347" s="77"/>
      <c r="L347" s="38"/>
      <c r="M347" s="38"/>
      <c r="N347" s="38"/>
      <c r="O347" s="38"/>
    </row>
    <row r="348" spans="1:15" ht="15.75" x14ac:dyDescent="0.25">
      <c r="A348" s="76"/>
      <c r="B348" s="6"/>
      <c r="C348" s="38"/>
      <c r="D348" s="38"/>
      <c r="E348" s="38"/>
      <c r="F348" s="38"/>
      <c r="G348" s="40"/>
      <c r="H348" s="38"/>
      <c r="I348" s="38"/>
      <c r="J348" s="77"/>
      <c r="K348" s="77"/>
      <c r="L348" s="41"/>
      <c r="M348" s="38"/>
      <c r="N348" s="41"/>
      <c r="O348" s="38"/>
    </row>
    <row r="349" spans="1:15" ht="15.75" x14ac:dyDescent="0.25">
      <c r="A349" s="76"/>
      <c r="B349" s="6"/>
      <c r="C349" s="38"/>
      <c r="D349" s="38"/>
      <c r="E349" s="38"/>
      <c r="F349" s="38"/>
      <c r="G349" s="38"/>
      <c r="H349" s="38"/>
      <c r="I349" s="38"/>
      <c r="J349" s="77"/>
      <c r="K349" s="77"/>
      <c r="L349" s="38"/>
      <c r="M349" s="38"/>
      <c r="N349" s="38"/>
      <c r="O349" s="38"/>
    </row>
    <row r="350" spans="1:15" ht="15.75" x14ac:dyDescent="0.25">
      <c r="A350" s="76"/>
      <c r="B350" s="6"/>
      <c r="C350" s="38"/>
      <c r="D350" s="38"/>
      <c r="E350" s="38"/>
      <c r="F350" s="38"/>
      <c r="G350" s="38"/>
      <c r="H350" s="38"/>
      <c r="I350" s="38"/>
      <c r="J350" s="77"/>
      <c r="K350" s="77"/>
      <c r="L350" s="38"/>
      <c r="M350" s="38"/>
      <c r="N350" s="38"/>
      <c r="O350" s="38"/>
    </row>
    <row r="351" spans="1:15" ht="15.75" x14ac:dyDescent="0.25">
      <c r="A351" s="76"/>
      <c r="B351" s="12"/>
      <c r="C351" s="39"/>
      <c r="D351" s="39"/>
      <c r="E351" s="39"/>
      <c r="F351" s="39"/>
      <c r="G351" s="39"/>
      <c r="H351" s="39"/>
      <c r="I351" s="39"/>
      <c r="J351" s="78"/>
      <c r="K351" s="78"/>
      <c r="L351" s="39"/>
      <c r="M351" s="39"/>
      <c r="N351" s="39"/>
      <c r="O351" s="39"/>
    </row>
    <row r="352" spans="1:15" ht="15.75" x14ac:dyDescent="0.25">
      <c r="A352" s="76"/>
      <c r="B352" s="6"/>
      <c r="C352" s="38"/>
      <c r="D352" s="38"/>
      <c r="E352" s="38"/>
      <c r="F352" s="38"/>
      <c r="G352" s="38"/>
      <c r="H352" s="38"/>
      <c r="I352" s="38"/>
      <c r="J352" s="77"/>
      <c r="K352" s="77"/>
      <c r="L352" s="38"/>
      <c r="M352" s="38"/>
      <c r="N352" s="38"/>
      <c r="O352" s="38"/>
    </row>
    <row r="353" spans="1:15" ht="15.75" x14ac:dyDescent="0.25">
      <c r="A353" s="76"/>
      <c r="B353" s="6"/>
      <c r="C353" s="38"/>
      <c r="D353" s="38"/>
      <c r="E353" s="38"/>
      <c r="F353" s="38"/>
      <c r="G353" s="38"/>
      <c r="H353" s="38"/>
      <c r="I353" s="38"/>
      <c r="J353" s="77"/>
      <c r="K353" s="77"/>
      <c r="L353" s="38"/>
      <c r="M353" s="38"/>
      <c r="N353" s="38"/>
      <c r="O353" s="38"/>
    </row>
    <row r="354" spans="1:15" ht="15.75" x14ac:dyDescent="0.25">
      <c r="A354" s="76"/>
      <c r="B354" s="6"/>
      <c r="C354" s="38"/>
      <c r="D354" s="38"/>
      <c r="E354" s="38"/>
      <c r="F354" s="38"/>
      <c r="G354" s="38"/>
      <c r="H354" s="38"/>
      <c r="I354" s="41"/>
      <c r="J354" s="77"/>
      <c r="K354" s="77"/>
      <c r="L354" s="38"/>
      <c r="M354" s="38"/>
      <c r="N354" s="38"/>
      <c r="O354" s="38"/>
    </row>
    <row r="355" spans="1:15" ht="15.75" x14ac:dyDescent="0.25">
      <c r="A355" s="76"/>
      <c r="B355" s="6"/>
      <c r="C355" s="38"/>
      <c r="D355" s="38"/>
      <c r="E355" s="38"/>
      <c r="F355" s="38"/>
      <c r="G355" s="38"/>
      <c r="H355" s="38"/>
      <c r="I355" s="38"/>
      <c r="J355" s="77"/>
      <c r="K355" s="77"/>
      <c r="L355" s="38"/>
      <c r="M355" s="38"/>
      <c r="N355" s="38"/>
      <c r="O355" s="38"/>
    </row>
    <row r="356" spans="1:15" ht="15.75" x14ac:dyDescent="0.25">
      <c r="A356" s="76"/>
      <c r="B356" s="6"/>
      <c r="C356" s="38"/>
      <c r="D356" s="38"/>
      <c r="E356" s="38"/>
      <c r="F356" s="38"/>
      <c r="G356" s="38"/>
      <c r="H356" s="38"/>
      <c r="I356" s="38"/>
      <c r="J356" s="77"/>
      <c r="K356" s="77"/>
      <c r="L356" s="38"/>
      <c r="M356" s="38"/>
      <c r="N356" s="38"/>
      <c r="O356" s="38"/>
    </row>
    <row r="357" spans="1:15" ht="15.75" x14ac:dyDescent="0.25">
      <c r="A357" s="76"/>
      <c r="B357" s="6"/>
      <c r="C357" s="38"/>
      <c r="D357" s="38"/>
      <c r="E357" s="38"/>
      <c r="F357" s="38"/>
      <c r="G357" s="38"/>
      <c r="H357" s="38"/>
      <c r="I357" s="38"/>
      <c r="J357" s="77"/>
      <c r="K357" s="77"/>
      <c r="L357" s="38"/>
      <c r="M357" s="38"/>
      <c r="N357" s="38"/>
      <c r="O357" s="38"/>
    </row>
    <row r="358" spans="1:15" ht="15.75" x14ac:dyDescent="0.25">
      <c r="A358" s="76"/>
      <c r="B358" s="12"/>
      <c r="C358" s="39"/>
      <c r="D358" s="39"/>
      <c r="E358" s="39"/>
      <c r="F358" s="39"/>
      <c r="G358" s="39"/>
      <c r="H358" s="39"/>
      <c r="I358" s="39"/>
      <c r="J358" s="78"/>
      <c r="K358" s="78"/>
      <c r="L358" s="39"/>
      <c r="M358" s="39"/>
      <c r="N358" s="39"/>
      <c r="O358" s="39"/>
    </row>
    <row r="359" spans="1:15" ht="15.75" x14ac:dyDescent="0.25">
      <c r="A359" s="76"/>
      <c r="B359" s="6"/>
      <c r="C359" s="38"/>
      <c r="D359" s="38"/>
      <c r="E359" s="38"/>
      <c r="F359" s="38"/>
      <c r="G359" s="38"/>
      <c r="H359" s="38"/>
      <c r="I359" s="38"/>
      <c r="J359" s="77"/>
      <c r="K359" s="77"/>
      <c r="L359" s="38"/>
      <c r="M359" s="38"/>
      <c r="N359" s="38"/>
      <c r="O359" s="38"/>
    </row>
    <row r="360" spans="1:15" ht="15.75" x14ac:dyDescent="0.25">
      <c r="A360" s="76"/>
      <c r="B360" s="6"/>
      <c r="C360" s="38"/>
      <c r="D360" s="38"/>
      <c r="E360" s="38"/>
      <c r="F360" s="38"/>
      <c r="G360" s="41"/>
      <c r="H360" s="38"/>
      <c r="I360" s="38"/>
      <c r="J360" s="77"/>
      <c r="K360" s="77"/>
      <c r="L360" s="38"/>
      <c r="M360" s="38"/>
      <c r="N360" s="38"/>
      <c r="O360" s="38"/>
    </row>
    <row r="361" spans="1:15" ht="15.75" x14ac:dyDescent="0.25">
      <c r="A361" s="76"/>
      <c r="B361" s="6"/>
      <c r="C361" s="38"/>
      <c r="D361" s="38"/>
      <c r="E361" s="38"/>
      <c r="F361" s="38"/>
      <c r="G361" s="41"/>
      <c r="H361" s="38"/>
      <c r="I361" s="38"/>
      <c r="J361" s="77"/>
      <c r="K361" s="77"/>
      <c r="L361" s="41"/>
      <c r="M361" s="38"/>
      <c r="N361" s="38"/>
      <c r="O361" s="38"/>
    </row>
    <row r="362" spans="1:15" ht="15.75" x14ac:dyDescent="0.25">
      <c r="A362" s="76"/>
      <c r="B362" s="6"/>
      <c r="C362" s="38"/>
      <c r="D362" s="38"/>
      <c r="E362" s="38"/>
      <c r="F362" s="38"/>
      <c r="G362" s="38"/>
      <c r="H362" s="38"/>
      <c r="I362" s="38"/>
      <c r="J362" s="77"/>
      <c r="K362" s="77"/>
      <c r="L362" s="38"/>
      <c r="M362" s="38"/>
      <c r="N362" s="38"/>
      <c r="O362" s="38"/>
    </row>
    <row r="363" spans="1:15" ht="15.75" x14ac:dyDescent="0.25">
      <c r="A363" s="76"/>
      <c r="B363" s="6"/>
      <c r="C363" s="38"/>
      <c r="D363" s="38"/>
      <c r="E363" s="38"/>
      <c r="F363" s="38"/>
      <c r="G363" s="38"/>
      <c r="H363" s="38"/>
      <c r="I363" s="38"/>
      <c r="J363" s="77"/>
      <c r="K363" s="77"/>
      <c r="L363" s="38"/>
      <c r="M363" s="38"/>
      <c r="N363" s="38"/>
      <c r="O363" s="38"/>
    </row>
    <row r="364" spans="1:15" ht="15.75" x14ac:dyDescent="0.25">
      <c r="A364" s="76"/>
      <c r="B364" s="12"/>
      <c r="C364" s="39"/>
      <c r="D364" s="39"/>
      <c r="E364" s="39"/>
      <c r="F364" s="39"/>
      <c r="G364" s="39"/>
      <c r="H364" s="39"/>
      <c r="I364" s="39"/>
      <c r="J364" s="78"/>
      <c r="K364" s="78"/>
      <c r="L364" s="39"/>
      <c r="M364" s="39"/>
      <c r="N364" s="88"/>
      <c r="O364" s="39"/>
    </row>
    <row r="365" spans="1:15" ht="15.75" x14ac:dyDescent="0.25">
      <c r="A365" s="76"/>
      <c r="B365" s="89"/>
      <c r="C365" s="39"/>
      <c r="D365" s="39"/>
      <c r="E365" s="14"/>
      <c r="F365" s="14"/>
      <c r="G365" s="14"/>
      <c r="H365" s="14"/>
      <c r="I365" s="39"/>
      <c r="J365" s="78"/>
      <c r="K365" s="78"/>
      <c r="L365" s="14"/>
      <c r="M365" s="39"/>
      <c r="N365" s="14"/>
      <c r="O365" s="39"/>
    </row>
    <row r="366" spans="1:15" ht="15.75" x14ac:dyDescent="0.25">
      <c r="A366" s="66"/>
      <c r="B366" s="89"/>
      <c r="C366" s="38"/>
      <c r="D366" s="14"/>
      <c r="E366" s="39"/>
      <c r="F366" s="14"/>
      <c r="G366" s="39"/>
      <c r="H366" s="14"/>
      <c r="I366" s="39"/>
      <c r="J366" s="78"/>
      <c r="K366" s="78"/>
      <c r="L366" s="14"/>
      <c r="M366" s="39"/>
      <c r="N366" s="14"/>
      <c r="O366" s="39"/>
    </row>
    <row r="367" spans="1:15" ht="15.75" x14ac:dyDescent="0.25">
      <c r="A367" s="66"/>
      <c r="B367" s="89"/>
      <c r="C367" s="38"/>
      <c r="D367" s="14"/>
      <c r="E367" s="14"/>
      <c r="F367" s="14"/>
      <c r="G367" s="14"/>
      <c r="H367" s="14"/>
      <c r="I367" s="39"/>
      <c r="J367" s="91"/>
      <c r="K367" s="91"/>
      <c r="L367" s="14"/>
      <c r="M367" s="39"/>
      <c r="N367" s="14"/>
      <c r="O367" s="39"/>
    </row>
    <row r="368" spans="1:15" ht="15.75" x14ac:dyDescent="0.25">
      <c r="A368" s="66"/>
      <c r="B368" s="89"/>
      <c r="C368" s="38"/>
      <c r="D368" s="14"/>
      <c r="E368" s="14"/>
      <c r="F368" s="14"/>
      <c r="G368" s="39"/>
      <c r="H368" s="14"/>
      <c r="I368" s="39"/>
      <c r="J368" s="91"/>
      <c r="K368" s="91"/>
      <c r="L368" s="14"/>
      <c r="M368" s="39"/>
      <c r="N368" s="14"/>
      <c r="O368" s="39"/>
    </row>
  </sheetData>
  <mergeCells count="272">
    <mergeCell ref="J162:K162"/>
    <mergeCell ref="J160:K160"/>
    <mergeCell ref="J166:K166"/>
    <mergeCell ref="J170:K170"/>
    <mergeCell ref="J171:K171"/>
    <mergeCell ref="J249:K249"/>
    <mergeCell ref="A252:A256"/>
    <mergeCell ref="A238:A244"/>
    <mergeCell ref="A245:A251"/>
    <mergeCell ref="J248:K248"/>
    <mergeCell ref="J247:K247"/>
    <mergeCell ref="J246:K246"/>
    <mergeCell ref="J245:K245"/>
    <mergeCell ref="J236:K236"/>
    <mergeCell ref="J251:K251"/>
    <mergeCell ref="J244:K244"/>
    <mergeCell ref="J243:K243"/>
    <mergeCell ref="J242:K242"/>
    <mergeCell ref="J256:K256"/>
    <mergeCell ref="J207:K207"/>
    <mergeCell ref="J206:K206"/>
    <mergeCell ref="J205:K205"/>
    <mergeCell ref="J204:K204"/>
    <mergeCell ref="J192:K192"/>
    <mergeCell ref="J118:K118"/>
    <mergeCell ref="J119:K119"/>
    <mergeCell ref="J120:K120"/>
    <mergeCell ref="J121:K121"/>
    <mergeCell ref="J126:K126"/>
    <mergeCell ref="J128:K128"/>
    <mergeCell ref="J129:K129"/>
    <mergeCell ref="J139:K139"/>
    <mergeCell ref="J130:K130"/>
    <mergeCell ref="J131:K131"/>
    <mergeCell ref="J132:K132"/>
    <mergeCell ref="J133:K133"/>
    <mergeCell ref="J134:K134"/>
    <mergeCell ref="J138:K138"/>
    <mergeCell ref="J135:K135"/>
    <mergeCell ref="J127:K127"/>
    <mergeCell ref="J117:K117"/>
    <mergeCell ref="H116:K116"/>
    <mergeCell ref="J67:K67"/>
    <mergeCell ref="J68:K68"/>
    <mergeCell ref="J69:K69"/>
    <mergeCell ref="J70:K70"/>
    <mergeCell ref="J55:K55"/>
    <mergeCell ref="J62:K62"/>
    <mergeCell ref="J64:K64"/>
    <mergeCell ref="J65:K65"/>
    <mergeCell ref="J66:K66"/>
    <mergeCell ref="J58:K58"/>
    <mergeCell ref="J59:K59"/>
    <mergeCell ref="I108:L108"/>
    <mergeCell ref="L116:N116"/>
    <mergeCell ref="E114:H114"/>
    <mergeCell ref="J223:K223"/>
    <mergeCell ref="J222:K222"/>
    <mergeCell ref="J221:K221"/>
    <mergeCell ref="J191:K191"/>
    <mergeCell ref="J136:K136"/>
    <mergeCell ref="J194:K194"/>
    <mergeCell ref="J235:K235"/>
    <mergeCell ref="J250:K250"/>
    <mergeCell ref="J190:K190"/>
    <mergeCell ref="J189:K189"/>
    <mergeCell ref="J188:K188"/>
    <mergeCell ref="J201:K201"/>
    <mergeCell ref="J143:K143"/>
    <mergeCell ref="J144:K144"/>
    <mergeCell ref="J137:K137"/>
    <mergeCell ref="J140:K140"/>
    <mergeCell ref="J141:K141"/>
    <mergeCell ref="J147:K147"/>
    <mergeCell ref="J148:K148"/>
    <mergeCell ref="J149:K149"/>
    <mergeCell ref="J150:K150"/>
    <mergeCell ref="J145:K145"/>
    <mergeCell ref="J169:K169"/>
    <mergeCell ref="J153:K153"/>
    <mergeCell ref="J260:K260"/>
    <mergeCell ref="J261:K261"/>
    <mergeCell ref="J252:K252"/>
    <mergeCell ref="J257:K257"/>
    <mergeCell ref="J258:K258"/>
    <mergeCell ref="J259:K259"/>
    <mergeCell ref="J254:K254"/>
    <mergeCell ref="J255:K255"/>
    <mergeCell ref="J232:K232"/>
    <mergeCell ref="I2:O2"/>
    <mergeCell ref="J208:K208"/>
    <mergeCell ref="J241:K241"/>
    <mergeCell ref="J240:K240"/>
    <mergeCell ref="J239:K239"/>
    <mergeCell ref="J238:K238"/>
    <mergeCell ref="J237:K237"/>
    <mergeCell ref="J228:K228"/>
    <mergeCell ref="J227:K227"/>
    <mergeCell ref="J226:K226"/>
    <mergeCell ref="J225:K225"/>
    <mergeCell ref="J231:K231"/>
    <mergeCell ref="J230:K230"/>
    <mergeCell ref="J229:K229"/>
    <mergeCell ref="J234:K234"/>
    <mergeCell ref="J233:K233"/>
    <mergeCell ref="J37:K37"/>
    <mergeCell ref="J36:K36"/>
    <mergeCell ref="J84:K84"/>
    <mergeCell ref="A183:O183"/>
    <mergeCell ref="A113:O113"/>
    <mergeCell ref="J211:K211"/>
    <mergeCell ref="A186:A187"/>
    <mergeCell ref="A188:A195"/>
    <mergeCell ref="I1:M1"/>
    <mergeCell ref="I109:O109"/>
    <mergeCell ref="I110:O110"/>
    <mergeCell ref="I111:O111"/>
    <mergeCell ref="I3:O3"/>
    <mergeCell ref="I4:O4"/>
    <mergeCell ref="I178:M178"/>
    <mergeCell ref="L9:N9"/>
    <mergeCell ref="J56:K56"/>
    <mergeCell ref="J57:K57"/>
    <mergeCell ref="J49:K49"/>
    <mergeCell ref="H9:K9"/>
    <mergeCell ref="J19:K19"/>
    <mergeCell ref="J20:K20"/>
    <mergeCell ref="J21:K21"/>
    <mergeCell ref="J23:K23"/>
    <mergeCell ref="A6:N6"/>
    <mergeCell ref="J18:K18"/>
    <mergeCell ref="J16:K16"/>
    <mergeCell ref="J15:K15"/>
    <mergeCell ref="J14:K14"/>
    <mergeCell ref="J13:K13"/>
    <mergeCell ref="J12:K12"/>
    <mergeCell ref="D9:G9"/>
    <mergeCell ref="I180:O180"/>
    <mergeCell ref="L186:N186"/>
    <mergeCell ref="H186:K186"/>
    <mergeCell ref="I181:O181"/>
    <mergeCell ref="D186:G186"/>
    <mergeCell ref="J146:K146"/>
    <mergeCell ref="J151:K151"/>
    <mergeCell ref="J152:K152"/>
    <mergeCell ref="J163:K163"/>
    <mergeCell ref="J164:K164"/>
    <mergeCell ref="J165:K165"/>
    <mergeCell ref="J168:K168"/>
    <mergeCell ref="J167:K167"/>
    <mergeCell ref="J172:K172"/>
    <mergeCell ref="J173:K173"/>
    <mergeCell ref="J174:K174"/>
    <mergeCell ref="J175:K175"/>
    <mergeCell ref="J154:K154"/>
    <mergeCell ref="J155:K155"/>
    <mergeCell ref="J156:K156"/>
    <mergeCell ref="J157:K157"/>
    <mergeCell ref="J158:K158"/>
    <mergeCell ref="J159:K159"/>
    <mergeCell ref="J161:K161"/>
    <mergeCell ref="A11:A18"/>
    <mergeCell ref="B9:B10"/>
    <mergeCell ref="A9:A10"/>
    <mergeCell ref="J17:K17"/>
    <mergeCell ref="A19:A25"/>
    <mergeCell ref="D116:G116"/>
    <mergeCell ref="J253:K253"/>
    <mergeCell ref="J220:K220"/>
    <mergeCell ref="J202:K202"/>
    <mergeCell ref="J217:K217"/>
    <mergeCell ref="J216:K216"/>
    <mergeCell ref="J215:K215"/>
    <mergeCell ref="J214:K214"/>
    <mergeCell ref="J213:K213"/>
    <mergeCell ref="J212:K212"/>
    <mergeCell ref="J210:K210"/>
    <mergeCell ref="J219:K219"/>
    <mergeCell ref="J218:K218"/>
    <mergeCell ref="J209:K209"/>
    <mergeCell ref="J203:K203"/>
    <mergeCell ref="J28:K28"/>
    <mergeCell ref="J29:K29"/>
    <mergeCell ref="J224:K224"/>
    <mergeCell ref="A26:A32"/>
    <mergeCell ref="A203:A209"/>
    <mergeCell ref="A231:A237"/>
    <mergeCell ref="A224:A230"/>
    <mergeCell ref="A217:A223"/>
    <mergeCell ref="A75:A80"/>
    <mergeCell ref="A54:A60"/>
    <mergeCell ref="A47:A53"/>
    <mergeCell ref="A40:A46"/>
    <mergeCell ref="A33:A39"/>
    <mergeCell ref="A61:A67"/>
    <mergeCell ref="A68:A74"/>
    <mergeCell ref="A116:A117"/>
    <mergeCell ref="A210:A216"/>
    <mergeCell ref="A135:A140"/>
    <mergeCell ref="A118:A122"/>
    <mergeCell ref="A123:A129"/>
    <mergeCell ref="A130:A134"/>
    <mergeCell ref="A141:A145"/>
    <mergeCell ref="A146:A150"/>
    <mergeCell ref="A151:A155"/>
    <mergeCell ref="A156:A161"/>
    <mergeCell ref="A168:A171"/>
    <mergeCell ref="A162:A167"/>
    <mergeCell ref="A196:A202"/>
    <mergeCell ref="B116:B117"/>
    <mergeCell ref="J35:K35"/>
    <mergeCell ref="J34:K34"/>
    <mergeCell ref="J76:K76"/>
    <mergeCell ref="B186:B187"/>
    <mergeCell ref="J125:K125"/>
    <mergeCell ref="J124:K124"/>
    <mergeCell ref="J123:K123"/>
    <mergeCell ref="J122:K122"/>
    <mergeCell ref="J46:K46"/>
    <mergeCell ref="J47:K47"/>
    <mergeCell ref="J48:K48"/>
    <mergeCell ref="J50:K50"/>
    <mergeCell ref="J142:K142"/>
    <mergeCell ref="J187:K187"/>
    <mergeCell ref="J74:K74"/>
    <mergeCell ref="J75:K75"/>
    <mergeCell ref="J77:K77"/>
    <mergeCell ref="J78:K78"/>
    <mergeCell ref="J79:K79"/>
    <mergeCell ref="J80:K80"/>
    <mergeCell ref="J51:K51"/>
    <mergeCell ref="E184:H184"/>
    <mergeCell ref="I179:O179"/>
    <mergeCell ref="J200:K200"/>
    <mergeCell ref="J199:K199"/>
    <mergeCell ref="J198:K198"/>
    <mergeCell ref="J197:K197"/>
    <mergeCell ref="J196:K196"/>
    <mergeCell ref="J195:K195"/>
    <mergeCell ref="J193:K193"/>
    <mergeCell ref="J31:K31"/>
    <mergeCell ref="J32:K32"/>
    <mergeCell ref="J33:K33"/>
    <mergeCell ref="J39:K39"/>
    <mergeCell ref="J40:K40"/>
    <mergeCell ref="J42:K42"/>
    <mergeCell ref="J43:K43"/>
    <mergeCell ref="J44:K44"/>
    <mergeCell ref="J45:K45"/>
    <mergeCell ref="J41:K41"/>
    <mergeCell ref="J38:K38"/>
    <mergeCell ref="J81:K81"/>
    <mergeCell ref="J82:K82"/>
    <mergeCell ref="J83:K83"/>
    <mergeCell ref="J71:K71"/>
    <mergeCell ref="J72:K72"/>
    <mergeCell ref="J73:K73"/>
    <mergeCell ref="J52:K52"/>
    <mergeCell ref="J53:K53"/>
    <mergeCell ref="J54:K54"/>
    <mergeCell ref="J60:K60"/>
    <mergeCell ref="J61:K61"/>
    <mergeCell ref="J63:K63"/>
    <mergeCell ref="E7:H7"/>
    <mergeCell ref="J10:K10"/>
    <mergeCell ref="J11:K11"/>
    <mergeCell ref="J22:K22"/>
    <mergeCell ref="J24:K24"/>
    <mergeCell ref="J25:K25"/>
    <mergeCell ref="J26:K26"/>
    <mergeCell ref="J27:K27"/>
    <mergeCell ref="J30:K30"/>
  </mergeCells>
  <pageMargins left="0.38194444444444442" right="0.13541666666666666" top="8.3333333333333329E-2" bottom="1.0416666666666666E-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Admin</cp:lastModifiedBy>
  <cp:lastPrinted>2023-10-11T02:29:59Z</cp:lastPrinted>
  <dcterms:created xsi:type="dcterms:W3CDTF">2021-01-13T06:59:56Z</dcterms:created>
  <dcterms:modified xsi:type="dcterms:W3CDTF">2023-10-13T06:53:57Z</dcterms:modified>
</cp:coreProperties>
</file>